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5"/>
  <workbookPr defaultThemeVersion="124226"/>
  <mc:AlternateContent xmlns:mc="http://schemas.openxmlformats.org/markup-compatibility/2006">
    <mc:Choice Requires="x15">
      <x15ac:absPath xmlns:x15ac="http://schemas.microsoft.com/office/spreadsheetml/2010/11/ac" url="F:\וועדת השקעות 2025\"/>
    </mc:Choice>
  </mc:AlternateContent>
  <xr:revisionPtr revIDLastSave="0" documentId="13_ncr:1_{B97A84AC-BB84-4DD6-9F9D-D5146507A63B}" xr6:coauthVersionLast="36" xr6:coauthVersionMax="36" xr10:uidLastSave="{00000000-0000-0000-0000-000000000000}"/>
  <bookViews>
    <workbookView xWindow="0" yWindow="0" windowWidth="28800" windowHeight="12360" xr2:uid="{00000000-000D-0000-FFFF-FFFF00000000}"/>
  </bookViews>
  <sheets>
    <sheet name="פרסום מרכיבי תשואה" sheetId="5" r:id="rId1"/>
  </sheets>
  <definedNames>
    <definedName name="_xlnm.Print_Area" localSheetId="0">'פרסום מרכיבי תשואה'!$B$1:$Z$65</definedName>
    <definedName name="Years">#REF!</definedName>
  </definedNames>
  <calcPr calcId="191029"/>
</workbook>
</file>

<file path=xl/calcChain.xml><?xml version="1.0" encoding="utf-8"?>
<calcChain xmlns="http://schemas.openxmlformats.org/spreadsheetml/2006/main">
  <c r="D65" i="5" l="1"/>
  <c r="D61" i="5" l="1"/>
  <c r="H61" i="5"/>
  <c r="J61" i="5"/>
  <c r="C57" i="5" l="1"/>
  <c r="F30" i="5" l="1"/>
  <c r="J56" i="5" l="1"/>
  <c r="I62" i="5"/>
  <c r="H56" i="5" l="1"/>
  <c r="L30" i="5" l="1"/>
  <c r="L25" i="5"/>
  <c r="E57" i="5" l="1"/>
  <c r="D56" i="5"/>
  <c r="C30" i="5" l="1"/>
  <c r="D30" i="5"/>
  <c r="E30" i="5"/>
  <c r="G30" i="5"/>
  <c r="H30" i="5"/>
  <c r="I30" i="5"/>
  <c r="J30" i="5"/>
  <c r="C34" i="5"/>
  <c r="D34" i="5"/>
  <c r="E34" i="5"/>
  <c r="F34" i="5"/>
  <c r="G34" i="5"/>
  <c r="H34" i="5"/>
  <c r="I34" i="5"/>
  <c r="J34" i="5"/>
  <c r="K30" i="5"/>
  <c r="M30" i="5"/>
  <c r="N30" i="5"/>
  <c r="O30" i="5"/>
  <c r="P30" i="5"/>
  <c r="Q30" i="5"/>
  <c r="R30" i="5"/>
  <c r="S30" i="5"/>
  <c r="T30" i="5"/>
  <c r="K34" i="5"/>
  <c r="L34" i="5"/>
  <c r="M34" i="5"/>
  <c r="N34" i="5"/>
  <c r="O34" i="5"/>
  <c r="P34" i="5"/>
  <c r="Q34" i="5"/>
  <c r="R34" i="5"/>
  <c r="S34" i="5"/>
  <c r="T34" i="5"/>
  <c r="Y34" i="5" l="1"/>
  <c r="Z34" i="5"/>
  <c r="Y30" i="5"/>
  <c r="Z30" i="5"/>
  <c r="Y25" i="5"/>
  <c r="Z25" i="5"/>
  <c r="W34" i="5" l="1"/>
  <c r="X34" i="5"/>
  <c r="W30" i="5"/>
  <c r="X30" i="5"/>
  <c r="W25" i="5"/>
  <c r="X25" i="5"/>
  <c r="U34" i="5" l="1"/>
  <c r="V34" i="5"/>
  <c r="U30" i="5"/>
  <c r="V30" i="5"/>
  <c r="U25" i="5"/>
  <c r="V25" i="5"/>
  <c r="S25" i="5" l="1"/>
  <c r="T25" i="5"/>
  <c r="Q25" i="5" l="1"/>
  <c r="R25" i="5"/>
  <c r="O25" i="5" l="1"/>
  <c r="P25" i="5"/>
  <c r="M25" i="5" l="1"/>
  <c r="N25" i="5"/>
  <c r="K25" i="5" l="1"/>
  <c r="I25" i="5" l="1"/>
  <c r="J25" i="5"/>
  <c r="G25" i="5" l="1"/>
  <c r="H25" i="5"/>
  <c r="E25" i="5" l="1"/>
  <c r="F25" i="5" l="1"/>
  <c r="D25" i="5" l="1"/>
  <c r="C25" i="5"/>
  <c r="E4" i="5" l="1"/>
  <c r="G4" i="5" s="1"/>
  <c r="I4" i="5" s="1"/>
  <c r="K4" i="5" s="1"/>
  <c r="M4" i="5" s="1"/>
  <c r="O4" i="5" s="1"/>
  <c r="Q4" i="5" s="1"/>
  <c r="S4" i="5" s="1"/>
  <c r="U4" i="5" s="1"/>
  <c r="W4" i="5" s="1"/>
  <c r="Y4" i="5" s="1"/>
</calcChain>
</file>

<file path=xl/sharedStrings.xml><?xml version="1.0" encoding="utf-8"?>
<sst xmlns="http://schemas.openxmlformats.org/spreadsheetml/2006/main" count="108" uniqueCount="80">
  <si>
    <t>פירוט תרומת אפיקי ההשקעה לתשואה הכוללת</t>
  </si>
  <si>
    <t>מזומנים ושווי מזומנים</t>
  </si>
  <si>
    <t>מרץ</t>
  </si>
  <si>
    <t>אג"ח ממשלתיות סחירות ולא סחירות</t>
  </si>
  <si>
    <t>אפריל</t>
  </si>
  <si>
    <t>תעודות חוב מסחריות סחירות</t>
  </si>
  <si>
    <t>מאי</t>
  </si>
  <si>
    <t>תעודות חוב מסחריות לא סחירות</t>
  </si>
  <si>
    <t>יוני</t>
  </si>
  <si>
    <t xml:space="preserve">אג"ח קונצרניות סחירות </t>
  </si>
  <si>
    <t>יולי</t>
  </si>
  <si>
    <t xml:space="preserve">אג"ח קונצרניות לא סחירות </t>
  </si>
  <si>
    <t>אוגוסט</t>
  </si>
  <si>
    <t>מניות</t>
  </si>
  <si>
    <t>ספטמבר</t>
  </si>
  <si>
    <t>אוקטובר</t>
  </si>
  <si>
    <t>קרנות נאמנות</t>
  </si>
  <si>
    <t>נובמבר</t>
  </si>
  <si>
    <t>קרנות השקעה</t>
  </si>
  <si>
    <t>דצמבר</t>
  </si>
  <si>
    <t>כתבי אופציה</t>
  </si>
  <si>
    <t>חוזים עתידיים</t>
  </si>
  <si>
    <t>אופציות</t>
  </si>
  <si>
    <t>מוצרים מובנים</t>
  </si>
  <si>
    <t>הלוואות</t>
  </si>
  <si>
    <t>פיקדונות  (שאינם מובנים)</t>
  </si>
  <si>
    <t>חברות מוחזקות</t>
  </si>
  <si>
    <t>נדל"ן</t>
  </si>
  <si>
    <t>השקעות אחרות</t>
  </si>
  <si>
    <t>תשואה חודשית</t>
  </si>
  <si>
    <t>נכסים בארץ</t>
  </si>
  <si>
    <t>נכסים בחו"ל</t>
  </si>
  <si>
    <t>נכסים סחירים ונזילים</t>
  </si>
  <si>
    <t>נכסים לא סחירים</t>
  </si>
  <si>
    <t>נתונים מצטברים</t>
  </si>
  <si>
    <t>סה"כ רווח השקעתי לתקופה (אלפי ₪)</t>
  </si>
  <si>
    <t>AE</t>
  </si>
  <si>
    <t>הערות:</t>
  </si>
  <si>
    <t>התרומה לתשואה ושיעור מסך הנכסים  ידווחו באחוזים עם שתי ספרות לאחר הנקודה העשרונית.</t>
  </si>
  <si>
    <t>תשואה מצטברת</t>
  </si>
  <si>
    <t>אפיקי השקעה:</t>
  </si>
  <si>
    <t>XXXX</t>
  </si>
  <si>
    <t>יש לציין את שנת הדיווח</t>
  </si>
  <si>
    <t>סוף מידע</t>
  </si>
  <si>
    <t>שם חברה - אגודה שיתופית של עובדי התעשייה האווירית לניהול קופות גמל בע"מ</t>
  </si>
  <si>
    <t>קרנות סל</t>
  </si>
  <si>
    <t xml:space="preserve">שם המסלול - מסלול לבני 50 ומטה מספר 9893  </t>
  </si>
  <si>
    <t>אג"ח ממשלתיות סחירות, לא סחירות ואפיק השקעה מובטח תשואה</t>
  </si>
  <si>
    <t>התרומה לתשואה ינואר 2025</t>
  </si>
  <si>
    <t>שיעור מסך הנכסים ינואר 2025</t>
  </si>
  <si>
    <t xml:space="preserve">התרומה לתשואה פברואר 2025 </t>
  </si>
  <si>
    <t xml:space="preserve">שיעור מסך הנכסים פברואר 2025 </t>
  </si>
  <si>
    <t>התרומה לתשואה מרץ 2025</t>
  </si>
  <si>
    <t>שיעור מסך הנכסים מרץ 2025</t>
  </si>
  <si>
    <t>התרומה לתשואה אפריל 2025</t>
  </si>
  <si>
    <t>שיעור מסך הנכסים אפריל 2025</t>
  </si>
  <si>
    <t>התרומה לתשואה מאי 2025</t>
  </si>
  <si>
    <t>שיעור מסך הנכסים מאי 2025</t>
  </si>
  <si>
    <t>התרומה לתשואה יוני 2025</t>
  </si>
  <si>
    <t>שיעור מסך הנכסים יוני 2025</t>
  </si>
  <si>
    <t>התרומה לתשואה יולי 2025</t>
  </si>
  <si>
    <t>שיעור מסך הנכסים יולי 2025</t>
  </si>
  <si>
    <t>התרומה לתשואה אוגוסט 2025</t>
  </si>
  <si>
    <t>שיעור מסך הנכסים אוגוסט 2025</t>
  </si>
  <si>
    <t>התרומה לתשואה ספטמבר 2025</t>
  </si>
  <si>
    <t>שיעור מסך הנכסים ספטמבר 2025</t>
  </si>
  <si>
    <t>התרומה לתשואה אוקטובר 2025</t>
  </si>
  <si>
    <t>שיעור מסך הנכסים אוקטובר 2025</t>
  </si>
  <si>
    <t>התרומה לתשואה נובמבר 2025</t>
  </si>
  <si>
    <t>שיעור מסך הנכסים נובמבר 2025</t>
  </si>
  <si>
    <t>התרומה לתשואה דצמבר 2025</t>
  </si>
  <si>
    <t>שיעור מסך הנכסים דצמבר 2025</t>
  </si>
  <si>
    <t>התרומה לתשואה ינואר-מרץ 2025</t>
  </si>
  <si>
    <t>שיעור מסך הנכסים ינואר-מרץ 2025</t>
  </si>
  <si>
    <t>התרומה לתשואה ינואר-יוני 2025</t>
  </si>
  <si>
    <t>שיעור מסך הנכסים ינואר-יוני 2025</t>
  </si>
  <si>
    <t>התרומה לתשואה ינואר-ספטמבר 2025</t>
  </si>
  <si>
    <t>שיעור מסך הנכסים ינואר-ספטמבר 2025</t>
  </si>
  <si>
    <t>התרומה לתשואה ינואר-דצמבר 2025</t>
  </si>
  <si>
    <t>שיעור מסך הנכסים ינואר-דצמבר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</si>
</sst>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43" formatCode="_ * #,##0.00_ ;_ * \-#,##0.00_ ;_ * &quot;-&quot;??_ ;_ @_ "/>
    <numFmt numFmtId="164" formatCode="[Color43]0.00%;[Color3]\-0.00%"/>
    <numFmt numFmtId="165" formatCode="[Color51]0.0%;[Color3]\-0.0%"/>
    <numFmt numFmtId="166" formatCode="dd\ \בmmmm\ yyyy\ "/>
    <numFmt numFmtId="167" formatCode="dd\.mm\.yy"/>
    <numFmt numFmtId="168" formatCode="dd\.mm\.yyyy"/>
    <numFmt numFmtId="169" formatCode="[Color10]#,##0_);[Color30]#,##0_)"/>
    <numFmt numFmtId="170" formatCode="[Color10]\(#,##0\);[Color30]#,##0_)"/>
    <numFmt numFmtId="171" formatCode="[Color10]#,##0_);[Color30]\(#,##0\)"/>
    <numFmt numFmtId="172" formatCode="_(* #,##0_);_(* \(#,##0\);_(* &quot;-&quot;_);_(@_)"/>
    <numFmt numFmtId="173" formatCode="&quot;₪&quot;#,##0.00;[Red]&quot;₪&quot;\-#,##0.00"/>
    <numFmt numFmtId="174" formatCode="_-&quot;₪&quot;* #,##0_-;\-&quot;₪&quot;* #,##0_-;_-&quot;₪&quot;* &quot;-&quot;_-;_-@_-"/>
    <numFmt numFmtId="175" formatCode="_ [$€-2]\ * #,##0.00_ ;_ [$€-2]\ * \-#,##0.00_ ;_ [$€-2]\ * &quot;-&quot;??_ "/>
    <numFmt numFmtId="176" formatCode="mmmm\ yyyy"/>
  </numFmts>
  <fonts count="26" x14ac:knownFonts="1">
    <font>
      <sz val="11"/>
      <color theme="1"/>
      <name val="Arial"/>
      <family val="2"/>
      <charset val="177"/>
      <scheme val="minor"/>
    </font>
    <font>
      <sz val="10"/>
      <name val="Arial"/>
      <family val="2"/>
    </font>
    <font>
      <sz val="11"/>
      <name val="David"/>
      <family val="2"/>
      <charset val="177"/>
    </font>
    <font>
      <b/>
      <sz val="11"/>
      <name val="David"/>
      <family val="2"/>
      <charset val="177"/>
    </font>
    <font>
      <sz val="10"/>
      <name val="David"/>
      <family val="2"/>
      <charset val="177"/>
    </font>
    <font>
      <b/>
      <sz val="14"/>
      <name val="David"/>
      <family val="2"/>
      <charset val="177"/>
    </font>
    <font>
      <sz val="11"/>
      <color indexed="8"/>
      <name val="Arial"/>
      <family val="2"/>
      <charset val="177"/>
    </font>
    <font>
      <b/>
      <sz val="10"/>
      <name val="Arial"/>
      <family val="2"/>
    </font>
    <font>
      <u/>
      <sz val="10"/>
      <color indexed="12"/>
      <name val="Arial"/>
      <family val="2"/>
    </font>
    <font>
      <sz val="10"/>
      <name val="Miriam"/>
      <family val="2"/>
      <charset val="177"/>
    </font>
    <font>
      <sz val="12"/>
      <color indexed="8"/>
      <name val="Arial"/>
      <family val="2"/>
      <charset val="177"/>
    </font>
    <font>
      <sz val="11"/>
      <color indexed="8"/>
      <name val="David"/>
      <family val="2"/>
    </font>
    <font>
      <sz val="11"/>
      <color theme="1"/>
      <name val="Arial"/>
      <family val="2"/>
      <charset val="177"/>
      <scheme val="minor"/>
    </font>
    <font>
      <u/>
      <sz val="11"/>
      <color theme="10"/>
      <name val="David"/>
      <family val="2"/>
    </font>
    <font>
      <u/>
      <sz val="11"/>
      <color theme="10"/>
      <name val="Arial"/>
      <family val="2"/>
      <charset val="177"/>
    </font>
    <font>
      <sz val="11"/>
      <color theme="1"/>
      <name val="David"/>
      <family val="2"/>
    </font>
    <font>
      <sz val="11"/>
      <color theme="1"/>
      <name val="Arial"/>
      <family val="2"/>
      <scheme val="minor"/>
    </font>
    <font>
      <sz val="12"/>
      <color theme="1"/>
      <name val="Arial"/>
      <family val="2"/>
      <charset val="177"/>
    </font>
    <font>
      <sz val="11"/>
      <color theme="1"/>
      <name val="David"/>
      <family val="2"/>
      <charset val="177"/>
    </font>
    <font>
      <sz val="11"/>
      <color theme="0"/>
      <name val="David"/>
      <family val="2"/>
      <charset val="177"/>
    </font>
    <font>
      <b/>
      <sz val="11"/>
      <name val="David"/>
      <family val="2"/>
    </font>
    <font>
      <b/>
      <sz val="11"/>
      <color theme="1"/>
      <name val="David"/>
      <family val="2"/>
    </font>
    <font>
      <sz val="11"/>
      <name val="David"/>
      <family val="2"/>
    </font>
    <font>
      <sz val="10"/>
      <name val="Arial"/>
      <family val="2"/>
    </font>
    <font>
      <sz val="11"/>
      <color rgb="FFFF0000"/>
      <name val="David"/>
      <family val="2"/>
      <charset val="177"/>
    </font>
    <font>
      <sz val="10"/>
      <name val="Arial"/>
    </font>
  </fonts>
  <fills count="9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lightGray">
        <fgColor theme="0" tint="-0.14996795556505021"/>
        <bgColor theme="0" tint="-0.14999847407452621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532">
    <xf numFmtId="0" fontId="0" fillId="0" borderId="0"/>
    <xf numFmtId="164" fontId="6" fillId="0" borderId="0">
      <alignment horizontal="right"/>
      <protection hidden="1"/>
    </xf>
    <xf numFmtId="165" fontId="6" fillId="0" borderId="0">
      <alignment horizontal="right"/>
      <protection hidden="1"/>
    </xf>
    <xf numFmtId="164" fontId="6" fillId="0" borderId="0">
      <alignment horizontal="right"/>
      <protection hidden="1"/>
    </xf>
    <xf numFmtId="0" fontId="1" fillId="0" borderId="0"/>
    <xf numFmtId="166" fontId="6" fillId="0" borderId="0">
      <alignment horizontal="right"/>
      <protection hidden="1"/>
    </xf>
    <xf numFmtId="167" fontId="6" fillId="0" borderId="0">
      <alignment horizontal="right"/>
      <protection locked="0"/>
    </xf>
    <xf numFmtId="168" fontId="6" fillId="0" borderId="0">
      <alignment horizontal="right"/>
      <protection locked="0"/>
    </xf>
    <xf numFmtId="14" fontId="6" fillId="0" borderId="0">
      <alignment horizontal="right"/>
      <protection locked="0"/>
    </xf>
    <xf numFmtId="14" fontId="6" fillId="0" borderId="0">
      <alignment horizontal="right"/>
      <protection locked="0"/>
    </xf>
    <xf numFmtId="169" fontId="6" fillId="0" borderId="0">
      <alignment horizontal="right"/>
      <protection hidden="1"/>
    </xf>
    <xf numFmtId="170" fontId="6" fillId="0" borderId="0">
      <alignment horizontal="right"/>
      <protection hidden="1"/>
    </xf>
    <xf numFmtId="169" fontId="6" fillId="0" borderId="0">
      <alignment horizontal="right"/>
      <protection hidden="1"/>
    </xf>
    <xf numFmtId="171" fontId="6" fillId="0" borderId="0">
      <alignment horizontal="right"/>
      <protection hidden="1"/>
    </xf>
    <xf numFmtId="171" fontId="6" fillId="0" borderId="0">
      <alignment horizontal="right"/>
      <protection locked="0"/>
    </xf>
    <xf numFmtId="37" fontId="6" fillId="0" borderId="0">
      <alignment horizontal="right"/>
      <protection hidden="1"/>
    </xf>
    <xf numFmtId="169" fontId="6" fillId="0" borderId="0">
      <alignment horizontal="right"/>
      <protection hidden="1"/>
    </xf>
    <xf numFmtId="169" fontId="6" fillId="0" borderId="0">
      <alignment horizontal="right"/>
      <protection hidden="1"/>
    </xf>
    <xf numFmtId="172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Font="0" applyFill="0" applyBorder="0" applyAlignment="0" applyProtection="0">
      <alignment wrapText="1"/>
    </xf>
    <xf numFmtId="0" fontId="1" fillId="0" borderId="0" applyFont="0" applyFill="0" applyBorder="0" applyAlignment="0" applyProtection="0">
      <alignment wrapText="1"/>
    </xf>
    <xf numFmtId="43" fontId="1" fillId="0" borderId="0" applyFont="0" applyFill="0" applyBorder="0" applyAlignment="0" applyProtection="0"/>
    <xf numFmtId="17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4" fillId="0" borderId="0" applyFont="0" applyFill="0" applyBorder="0" applyAlignment="0" applyProtection="0"/>
    <xf numFmtId="175" fontId="6" fillId="0" borderId="0" applyFont="0" applyFill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9" fillId="0" borderId="0"/>
    <xf numFmtId="0" fontId="9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15" fillId="0" borderId="0"/>
    <xf numFmtId="0" fontId="1" fillId="0" borderId="0"/>
    <xf numFmtId="0" fontId="9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5" fillId="0" borderId="0"/>
    <xf numFmtId="0" fontId="6" fillId="0" borderId="0"/>
    <xf numFmtId="0" fontId="1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6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1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37" fontId="6" fillId="0" borderId="0"/>
    <xf numFmtId="0" fontId="6" fillId="0" borderId="0" applyNumberFormat="0" applyBorder="0" applyAlignment="0" applyProtection="0"/>
    <xf numFmtId="17" fontId="6" fillId="0" borderId="0">
      <alignment horizontal="right"/>
      <protection locked="0"/>
    </xf>
    <xf numFmtId="0" fontId="6" fillId="0" borderId="0">
      <alignment horizontal="right"/>
      <protection hidden="1"/>
    </xf>
    <xf numFmtId="0" fontId="6" fillId="0" borderId="0">
      <alignment horizontal="right"/>
      <protection hidden="1"/>
    </xf>
    <xf numFmtId="37" fontId="6" fillId="0" borderId="0"/>
    <xf numFmtId="176" fontId="6" fillId="0" borderId="0">
      <alignment horizontal="right"/>
      <protection hidden="1"/>
    </xf>
    <xf numFmtId="0" fontId="6" fillId="0" borderId="0">
      <alignment horizontal="right" readingOrder="2"/>
    </xf>
    <xf numFmtId="0" fontId="6" fillId="0" borderId="0">
      <alignment horizontal="right" readingOrder="2"/>
      <protection hidden="1"/>
    </xf>
    <xf numFmtId="0" fontId="6" fillId="0" borderId="0">
      <alignment horizontal="right"/>
      <protection hidden="1"/>
    </xf>
    <xf numFmtId="37" fontId="6" fillId="0" borderId="0"/>
    <xf numFmtId="17" fontId="6" fillId="0" borderId="0">
      <alignment horizontal="right"/>
      <protection locked="0"/>
    </xf>
    <xf numFmtId="166" fontId="6" fillId="0" borderId="0">
      <alignment horizontal="right" readingOrder="2"/>
      <protection hidden="1"/>
    </xf>
    <xf numFmtId="0" fontId="18" fillId="0" borderId="0">
      <alignment horizontal="righ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5" fillId="0" borderId="0"/>
    <xf numFmtId="0" fontId="25" fillId="0" borderId="0"/>
    <xf numFmtId="0" fontId="25" fillId="0" borderId="0"/>
  </cellStyleXfs>
  <cellXfs count="60">
    <xf numFmtId="0" fontId="0" fillId="0" borderId="0" xfId="0"/>
    <xf numFmtId="0" fontId="18" fillId="0" borderId="0" xfId="0" applyFont="1"/>
    <xf numFmtId="0" fontId="2" fillId="0" borderId="1" xfId="0" applyFont="1" applyBorder="1"/>
    <xf numFmtId="0" fontId="4" fillId="0" borderId="0" xfId="0" applyFont="1"/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3" borderId="7" xfId="0" applyFont="1" applyFill="1" applyBorder="1"/>
    <xf numFmtId="10" fontId="2" fillId="2" borderId="5" xfId="421" applyNumberFormat="1" applyFont="1" applyFill="1" applyBorder="1"/>
    <xf numFmtId="10" fontId="2" fillId="2" borderId="6" xfId="421" applyNumberFormat="1" applyFont="1" applyFill="1" applyBorder="1"/>
    <xf numFmtId="0" fontId="2" fillId="3" borderId="8" xfId="0" applyFont="1" applyFill="1" applyBorder="1"/>
    <xf numFmtId="0" fontId="3" fillId="3" borderId="9" xfId="0" applyFont="1" applyFill="1" applyBorder="1"/>
    <xf numFmtId="10" fontId="3" fillId="2" borderId="10" xfId="421" applyNumberFormat="1" applyFont="1" applyFill="1" applyBorder="1"/>
    <xf numFmtId="10" fontId="3" fillId="2" borderId="11" xfId="421" applyNumberFormat="1" applyFont="1" applyFill="1" applyBorder="1"/>
    <xf numFmtId="0" fontId="2" fillId="0" borderId="0" xfId="0" applyFont="1"/>
    <xf numFmtId="0" fontId="2" fillId="0" borderId="0" xfId="0" applyFont="1" applyFill="1"/>
    <xf numFmtId="10" fontId="2" fillId="2" borderId="2" xfId="421" applyNumberFormat="1" applyFont="1" applyFill="1" applyBorder="1"/>
    <xf numFmtId="10" fontId="2" fillId="2" borderId="3" xfId="421" applyNumberFormat="1" applyFont="1" applyFill="1" applyBorder="1"/>
    <xf numFmtId="0" fontId="5" fillId="0" borderId="0" xfId="0" applyFont="1"/>
    <xf numFmtId="0" fontId="5" fillId="0" borderId="0" xfId="0" applyFont="1" applyAlignment="1">
      <alignment horizontal="right" readingOrder="2"/>
    </xf>
    <xf numFmtId="0" fontId="19" fillId="0" borderId="0" xfId="0" applyFont="1"/>
    <xf numFmtId="10" fontId="3" fillId="4" borderId="13" xfId="421" applyNumberFormat="1" applyFont="1" applyFill="1" applyBorder="1"/>
    <xf numFmtId="0" fontId="2" fillId="5" borderId="5" xfId="0" applyFont="1" applyFill="1" applyBorder="1" applyAlignment="1">
      <alignment horizontal="center" vertical="center" wrapText="1"/>
    </xf>
    <xf numFmtId="0" fontId="2" fillId="5" borderId="6" xfId="0" applyFont="1" applyFill="1" applyBorder="1" applyAlignment="1">
      <alignment horizontal="center" vertical="center" wrapText="1"/>
    </xf>
    <xf numFmtId="10" fontId="2" fillId="5" borderId="5" xfId="421" applyNumberFormat="1" applyFont="1" applyFill="1" applyBorder="1"/>
    <xf numFmtId="10" fontId="2" fillId="5" borderId="6" xfId="421" applyNumberFormat="1" applyFont="1" applyFill="1" applyBorder="1"/>
    <xf numFmtId="10" fontId="3" fillId="5" borderId="10" xfId="421" applyNumberFormat="1" applyFont="1" applyFill="1" applyBorder="1"/>
    <xf numFmtId="10" fontId="3" fillId="5" borderId="11" xfId="421" applyNumberFormat="1" applyFont="1" applyFill="1" applyBorder="1"/>
    <xf numFmtId="10" fontId="2" fillId="5" borderId="2" xfId="421" applyNumberFormat="1" applyFont="1" applyFill="1" applyBorder="1"/>
    <xf numFmtId="10" fontId="2" fillId="5" borderId="3" xfId="421" applyNumberFormat="1" applyFont="1" applyFill="1" applyBorder="1"/>
    <xf numFmtId="0" fontId="18" fillId="6" borderId="0" xfId="0" applyFont="1" applyFill="1"/>
    <xf numFmtId="0" fontId="18" fillId="7" borderId="0" xfId="0" applyFont="1" applyFill="1"/>
    <xf numFmtId="0" fontId="3" fillId="8" borderId="14" xfId="0" applyFont="1" applyFill="1" applyBorder="1"/>
    <xf numFmtId="0" fontId="3" fillId="3" borderId="16" xfId="0" applyFont="1" applyFill="1" applyBorder="1"/>
    <xf numFmtId="10" fontId="3" fillId="2" borderId="17" xfId="421" applyNumberFormat="1" applyFont="1" applyFill="1" applyBorder="1"/>
    <xf numFmtId="10" fontId="3" fillId="2" borderId="18" xfId="421" applyNumberFormat="1" applyFont="1" applyFill="1" applyBorder="1"/>
    <xf numFmtId="10" fontId="3" fillId="5" borderId="17" xfId="421" applyNumberFormat="1" applyFont="1" applyFill="1" applyBorder="1"/>
    <xf numFmtId="10" fontId="3" fillId="5" borderId="18" xfId="421" applyNumberFormat="1" applyFont="1" applyFill="1" applyBorder="1"/>
    <xf numFmtId="0" fontId="20" fillId="0" borderId="4" xfId="0" applyFont="1" applyBorder="1" applyAlignment="1">
      <alignment horizontal="right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5" borderId="2" xfId="0" applyFont="1" applyFill="1" applyBorder="1" applyAlignment="1">
      <alignment horizontal="center" vertical="center" wrapText="1"/>
    </xf>
    <xf numFmtId="0" fontId="2" fillId="5" borderId="3" xfId="0" applyFont="1" applyFill="1" applyBorder="1" applyAlignment="1">
      <alignment horizontal="center" vertical="center" wrapText="1"/>
    </xf>
    <xf numFmtId="0" fontId="2" fillId="0" borderId="0" xfId="0" applyFont="1" applyBorder="1"/>
    <xf numFmtId="0" fontId="2" fillId="0" borderId="0" xfId="0" applyFont="1" applyFill="1" applyBorder="1"/>
    <xf numFmtId="0" fontId="2" fillId="0" borderId="19" xfId="0" applyFont="1" applyBorder="1" applyAlignment="1">
      <alignment vertical="center"/>
    </xf>
    <xf numFmtId="0" fontId="18" fillId="0" borderId="0" xfId="0" applyFont="1" applyAlignment="1">
      <alignment horizontal="right"/>
    </xf>
    <xf numFmtId="0" fontId="22" fillId="3" borderId="8" xfId="0" applyFont="1" applyFill="1" applyBorder="1"/>
    <xf numFmtId="10" fontId="22" fillId="2" borderId="5" xfId="421" applyNumberFormat="1" applyFont="1" applyFill="1" applyBorder="1"/>
    <xf numFmtId="10" fontId="22" fillId="5" borderId="5" xfId="421" applyNumberFormat="1" applyFont="1" applyFill="1" applyBorder="1"/>
    <xf numFmtId="10" fontId="22" fillId="5" borderId="6" xfId="421" applyNumberFormat="1" applyFont="1" applyFill="1" applyBorder="1"/>
    <xf numFmtId="0" fontId="5" fillId="0" borderId="0" xfId="0" applyFont="1" applyBorder="1" applyAlignment="1">
      <alignment horizontal="right" wrapText="1" readingOrder="2"/>
    </xf>
    <xf numFmtId="4" fontId="3" fillId="2" borderId="12" xfId="421" applyNumberFormat="1" applyFont="1" applyFill="1" applyBorder="1"/>
    <xf numFmtId="10" fontId="20" fillId="5" borderId="5" xfId="421" applyNumberFormat="1" applyFont="1" applyFill="1" applyBorder="1"/>
    <xf numFmtId="4" fontId="3" fillId="5" borderId="12" xfId="421" applyNumberFormat="1" applyFont="1" applyFill="1" applyBorder="1"/>
    <xf numFmtId="10" fontId="2" fillId="0" borderId="0" xfId="0" applyNumberFormat="1" applyFont="1" applyFill="1"/>
    <xf numFmtId="10" fontId="24" fillId="0" borderId="0" xfId="0" applyNumberFormat="1" applyFont="1" applyFill="1"/>
    <xf numFmtId="4" fontId="2" fillId="0" borderId="0" xfId="0" applyNumberFormat="1" applyFont="1" applyFill="1"/>
    <xf numFmtId="0" fontId="2" fillId="3" borderId="8" xfId="0" applyFont="1" applyFill="1" applyBorder="1" applyAlignment="1">
      <alignment wrapText="1"/>
    </xf>
    <xf numFmtId="0" fontId="18" fillId="7" borderId="15" xfId="0" applyFont="1" applyFill="1" applyBorder="1" applyAlignment="1">
      <alignment horizontal="center"/>
    </xf>
    <xf numFmtId="0" fontId="21" fillId="8" borderId="0" xfId="0" applyFont="1" applyFill="1" applyAlignment="1">
      <alignment horizontal="center"/>
    </xf>
  </cellXfs>
  <cellStyles count="532">
    <cellStyle name="% 1" xfId="1" xr:uid="{00000000-0005-0000-0000-000000000000}"/>
    <cellStyle name="% 2" xfId="2" xr:uid="{00000000-0005-0000-0000-000001000000}"/>
    <cellStyle name="% 3" xfId="3" xr:uid="{00000000-0005-0000-0000-000002000000}"/>
    <cellStyle name="=C:\WINNT\SYSTEM32\COMMAND.COM" xfId="4" xr:uid="{00000000-0005-0000-0000-000003000000}"/>
    <cellStyle name="01 בינואר 2000" xfId="5" xr:uid="{00000000-0005-0000-0000-000004000000}"/>
    <cellStyle name="01.01.00" xfId="6" xr:uid="{00000000-0005-0000-0000-000005000000}"/>
    <cellStyle name="01.01.2000" xfId="7" xr:uid="{00000000-0005-0000-0000-000006000000}"/>
    <cellStyle name="01/01/00" xfId="8" xr:uid="{00000000-0005-0000-0000-000007000000}"/>
    <cellStyle name="01/01/2000" xfId="9" xr:uid="{00000000-0005-0000-0000-000008000000}"/>
    <cellStyle name="1" xfId="10" xr:uid="{00000000-0005-0000-0000-000009000000}"/>
    <cellStyle name="2" xfId="11" xr:uid="{00000000-0005-0000-0000-00000A000000}"/>
    <cellStyle name="3" xfId="12" xr:uid="{00000000-0005-0000-0000-00000B000000}"/>
    <cellStyle name="4" xfId="13" xr:uid="{00000000-0005-0000-0000-00000C000000}"/>
    <cellStyle name="5" xfId="14" xr:uid="{00000000-0005-0000-0000-00000D000000}"/>
    <cellStyle name="97" xfId="15" xr:uid="{00000000-0005-0000-0000-00000E000000}"/>
    <cellStyle name="98" xfId="16" xr:uid="{00000000-0005-0000-0000-00000F000000}"/>
    <cellStyle name="99" xfId="17" xr:uid="{00000000-0005-0000-0000-000010000000}"/>
    <cellStyle name="Comma [0] 2" xfId="18" xr:uid="{00000000-0005-0000-0000-000011000000}"/>
    <cellStyle name="Comma [0] 2 2" xfId="19" xr:uid="{00000000-0005-0000-0000-000012000000}"/>
    <cellStyle name="Comma [0] 2 2 2" xfId="20" xr:uid="{00000000-0005-0000-0000-000013000000}"/>
    <cellStyle name="Comma [0] 2 3" xfId="21" xr:uid="{00000000-0005-0000-0000-000014000000}"/>
    <cellStyle name="Comma [0] 2 4" xfId="22" xr:uid="{00000000-0005-0000-0000-000015000000}"/>
    <cellStyle name="Comma [0] 3" xfId="23" xr:uid="{00000000-0005-0000-0000-000016000000}"/>
    <cellStyle name="Comma 2" xfId="24" xr:uid="{00000000-0005-0000-0000-000017000000}"/>
    <cellStyle name="Comma 2 2" xfId="25" xr:uid="{00000000-0005-0000-0000-000018000000}"/>
    <cellStyle name="Comma 2 2 2" xfId="26" xr:uid="{00000000-0005-0000-0000-000019000000}"/>
    <cellStyle name="Comma 2 2 3" xfId="27" xr:uid="{00000000-0005-0000-0000-00001A000000}"/>
    <cellStyle name="Comma 2 2 4" xfId="28" xr:uid="{00000000-0005-0000-0000-00001B000000}"/>
    <cellStyle name="Comma 2 2 5" xfId="29" xr:uid="{00000000-0005-0000-0000-00001C000000}"/>
    <cellStyle name="Comma 2 2 6" xfId="30" xr:uid="{00000000-0005-0000-0000-00001D000000}"/>
    <cellStyle name="Comma 2 2 7" xfId="31" xr:uid="{00000000-0005-0000-0000-00001E000000}"/>
    <cellStyle name="Comma 2 3" xfId="32" xr:uid="{00000000-0005-0000-0000-00001F000000}"/>
    <cellStyle name="Comma 2 4" xfId="33" xr:uid="{00000000-0005-0000-0000-000020000000}"/>
    <cellStyle name="Comma 2 5" xfId="34" xr:uid="{00000000-0005-0000-0000-000021000000}"/>
    <cellStyle name="Comma 2 6" xfId="35" xr:uid="{00000000-0005-0000-0000-000022000000}"/>
    <cellStyle name="Comma 2 7" xfId="36" xr:uid="{00000000-0005-0000-0000-000023000000}"/>
    <cellStyle name="Comma 2 8" xfId="37" xr:uid="{00000000-0005-0000-0000-000024000000}"/>
    <cellStyle name="Comma 2 9" xfId="38" xr:uid="{00000000-0005-0000-0000-000025000000}"/>
    <cellStyle name="Comma 3" xfId="39" xr:uid="{00000000-0005-0000-0000-000026000000}"/>
    <cellStyle name="Comma 3 2" xfId="40" xr:uid="{00000000-0005-0000-0000-000027000000}"/>
    <cellStyle name="Comma 4" xfId="41" xr:uid="{00000000-0005-0000-0000-000028000000}"/>
    <cellStyle name="Comma 5" xfId="42" xr:uid="{00000000-0005-0000-0000-000029000000}"/>
    <cellStyle name="Comma 6" xfId="43" xr:uid="{00000000-0005-0000-0000-00002A000000}"/>
    <cellStyle name="Comma 7" xfId="44" xr:uid="{00000000-0005-0000-0000-00002B000000}"/>
    <cellStyle name="Currency [0] _1" xfId="45" xr:uid="{00000000-0005-0000-0000-00002C000000}"/>
    <cellStyle name="Euro" xfId="46" xr:uid="{00000000-0005-0000-0000-00002D000000}"/>
    <cellStyle name="Hyperlink 2" xfId="47" xr:uid="{00000000-0005-0000-0000-00002E000000}"/>
    <cellStyle name="Hyperlink 2 2" xfId="48" xr:uid="{00000000-0005-0000-0000-00002F000000}"/>
    <cellStyle name="Hyperlink 2 2 2" xfId="49" xr:uid="{00000000-0005-0000-0000-000030000000}"/>
    <cellStyle name="Hyperlink 2 2 2 2" xfId="50" xr:uid="{00000000-0005-0000-0000-000031000000}"/>
    <cellStyle name="Hyperlink 2 3" xfId="51" xr:uid="{00000000-0005-0000-0000-000032000000}"/>
    <cellStyle name="Hyperlink 2 4" xfId="52" xr:uid="{00000000-0005-0000-0000-000033000000}"/>
    <cellStyle name="Hyperlink 2 5" xfId="53" xr:uid="{00000000-0005-0000-0000-000034000000}"/>
    <cellStyle name="Hyperlink 2 6" xfId="54" xr:uid="{00000000-0005-0000-0000-000035000000}"/>
    <cellStyle name="Hyperlink 2 7" xfId="55" xr:uid="{00000000-0005-0000-0000-000036000000}"/>
    <cellStyle name="Hyperlink 2 8" xfId="56" xr:uid="{00000000-0005-0000-0000-000037000000}"/>
    <cellStyle name="Hyperlink 2_Data" xfId="57" xr:uid="{00000000-0005-0000-0000-000038000000}"/>
    <cellStyle name="Normal" xfId="0" builtinId="0"/>
    <cellStyle name="Normal 10" xfId="58" xr:uid="{00000000-0005-0000-0000-00003A000000}"/>
    <cellStyle name="Normal 11" xfId="59" xr:uid="{00000000-0005-0000-0000-00003B000000}"/>
    <cellStyle name="Normal 12" xfId="60" xr:uid="{00000000-0005-0000-0000-00003C000000}"/>
    <cellStyle name="Normal 12 2" xfId="61" xr:uid="{00000000-0005-0000-0000-00003D000000}"/>
    <cellStyle name="Normal 12 3" xfId="62" xr:uid="{00000000-0005-0000-0000-00003E000000}"/>
    <cellStyle name="Normal 12 4" xfId="63" xr:uid="{00000000-0005-0000-0000-00003F000000}"/>
    <cellStyle name="Normal 12 5" xfId="64" xr:uid="{00000000-0005-0000-0000-000040000000}"/>
    <cellStyle name="Normal 12 6" xfId="65" xr:uid="{00000000-0005-0000-0000-000041000000}"/>
    <cellStyle name="Normal 12 7" xfId="66" xr:uid="{00000000-0005-0000-0000-000042000000}"/>
    <cellStyle name="Normal 12 8" xfId="67" xr:uid="{00000000-0005-0000-0000-000043000000}"/>
    <cellStyle name="Normal 13" xfId="68" xr:uid="{00000000-0005-0000-0000-000044000000}"/>
    <cellStyle name="Normal 13 2" xfId="69" xr:uid="{00000000-0005-0000-0000-000045000000}"/>
    <cellStyle name="Normal 13 3" xfId="70" xr:uid="{00000000-0005-0000-0000-000046000000}"/>
    <cellStyle name="Normal 13 4" xfId="71" xr:uid="{00000000-0005-0000-0000-000047000000}"/>
    <cellStyle name="Normal 13 5" xfId="72" xr:uid="{00000000-0005-0000-0000-000048000000}"/>
    <cellStyle name="Normal 13 6" xfId="73" xr:uid="{00000000-0005-0000-0000-000049000000}"/>
    <cellStyle name="Normal 13 7" xfId="74" xr:uid="{00000000-0005-0000-0000-00004A000000}"/>
    <cellStyle name="Normal 13 8" xfId="75" xr:uid="{00000000-0005-0000-0000-00004B000000}"/>
    <cellStyle name="Normal 14" xfId="76" xr:uid="{00000000-0005-0000-0000-00004C000000}"/>
    <cellStyle name="Normal 14 2" xfId="77" xr:uid="{00000000-0005-0000-0000-00004D000000}"/>
    <cellStyle name="Normal 14 3" xfId="78" xr:uid="{00000000-0005-0000-0000-00004E000000}"/>
    <cellStyle name="Normal 14 4" xfId="79" xr:uid="{00000000-0005-0000-0000-00004F000000}"/>
    <cellStyle name="Normal 14 5" xfId="80" xr:uid="{00000000-0005-0000-0000-000050000000}"/>
    <cellStyle name="Normal 14 6" xfId="81" xr:uid="{00000000-0005-0000-0000-000051000000}"/>
    <cellStyle name="Normal 14 7" xfId="82" xr:uid="{00000000-0005-0000-0000-000052000000}"/>
    <cellStyle name="Normal 14 8" xfId="83" xr:uid="{00000000-0005-0000-0000-000053000000}"/>
    <cellStyle name="Normal 15" xfId="84" xr:uid="{00000000-0005-0000-0000-000054000000}"/>
    <cellStyle name="Normal 15 2" xfId="85" xr:uid="{00000000-0005-0000-0000-000055000000}"/>
    <cellStyle name="Normal 15 3" xfId="86" xr:uid="{00000000-0005-0000-0000-000056000000}"/>
    <cellStyle name="Normal 15 4" xfId="87" xr:uid="{00000000-0005-0000-0000-000057000000}"/>
    <cellStyle name="Normal 15 5" xfId="88" xr:uid="{00000000-0005-0000-0000-000058000000}"/>
    <cellStyle name="Normal 15 6" xfId="89" xr:uid="{00000000-0005-0000-0000-000059000000}"/>
    <cellStyle name="Normal 15 7" xfId="90" xr:uid="{00000000-0005-0000-0000-00005A000000}"/>
    <cellStyle name="Normal 15 8" xfId="91" xr:uid="{00000000-0005-0000-0000-00005B000000}"/>
    <cellStyle name="Normal 16" xfId="92" xr:uid="{00000000-0005-0000-0000-00005C000000}"/>
    <cellStyle name="Normal 16 2" xfId="93" xr:uid="{00000000-0005-0000-0000-00005D000000}"/>
    <cellStyle name="Normal 16 3" xfId="94" xr:uid="{00000000-0005-0000-0000-00005E000000}"/>
    <cellStyle name="Normal 16 4" xfId="95" xr:uid="{00000000-0005-0000-0000-00005F000000}"/>
    <cellStyle name="Normal 16 5" xfId="96" xr:uid="{00000000-0005-0000-0000-000060000000}"/>
    <cellStyle name="Normal 16 6" xfId="97" xr:uid="{00000000-0005-0000-0000-000061000000}"/>
    <cellStyle name="Normal 16 7" xfId="98" xr:uid="{00000000-0005-0000-0000-000062000000}"/>
    <cellStyle name="Normal 16 8" xfId="99" xr:uid="{00000000-0005-0000-0000-000063000000}"/>
    <cellStyle name="Normal 17" xfId="100" xr:uid="{00000000-0005-0000-0000-000064000000}"/>
    <cellStyle name="Normal 17 2" xfId="101" xr:uid="{00000000-0005-0000-0000-000065000000}"/>
    <cellStyle name="Normal 17 3" xfId="102" xr:uid="{00000000-0005-0000-0000-000066000000}"/>
    <cellStyle name="Normal 18" xfId="103" xr:uid="{00000000-0005-0000-0000-000067000000}"/>
    <cellStyle name="Normal 18 2" xfId="104" xr:uid="{00000000-0005-0000-0000-000068000000}"/>
    <cellStyle name="Normal 18 3" xfId="105" xr:uid="{00000000-0005-0000-0000-000069000000}"/>
    <cellStyle name="Normal 19" xfId="106" xr:uid="{00000000-0005-0000-0000-00006A000000}"/>
    <cellStyle name="Normal 2" xfId="107" xr:uid="{00000000-0005-0000-0000-00006B000000}"/>
    <cellStyle name="Normal 2 10" xfId="108" xr:uid="{00000000-0005-0000-0000-00006C000000}"/>
    <cellStyle name="Normal 2 11" xfId="109" xr:uid="{00000000-0005-0000-0000-00006D000000}"/>
    <cellStyle name="Normal 2 12" xfId="110" xr:uid="{00000000-0005-0000-0000-00006E000000}"/>
    <cellStyle name="Normal 2 13" xfId="111" xr:uid="{00000000-0005-0000-0000-00006F000000}"/>
    <cellStyle name="Normal 2 2" xfId="112" xr:uid="{00000000-0005-0000-0000-000070000000}"/>
    <cellStyle name="Normal 2 2 2" xfId="113" xr:uid="{00000000-0005-0000-0000-000071000000}"/>
    <cellStyle name="Normal 2 2 2 2" xfId="114" xr:uid="{00000000-0005-0000-0000-000072000000}"/>
    <cellStyle name="Normal 2 2 2 2 2" xfId="115" xr:uid="{00000000-0005-0000-0000-000073000000}"/>
    <cellStyle name="Normal 2 2 2 2 2 2" xfId="116" xr:uid="{00000000-0005-0000-0000-000074000000}"/>
    <cellStyle name="Normal 2 2 2 2_ירידות ערך שנזקפו" xfId="117" xr:uid="{00000000-0005-0000-0000-000075000000}"/>
    <cellStyle name="Normal 2 2 2 3" xfId="118" xr:uid="{00000000-0005-0000-0000-000076000000}"/>
    <cellStyle name="Normal 2 2 2 4" xfId="119" xr:uid="{00000000-0005-0000-0000-000077000000}"/>
    <cellStyle name="Normal 2 2 2 5" xfId="120" xr:uid="{00000000-0005-0000-0000-000078000000}"/>
    <cellStyle name="Normal 2 2 2 6" xfId="121" xr:uid="{00000000-0005-0000-0000-000079000000}"/>
    <cellStyle name="Normal 2 2 2 7" xfId="122" xr:uid="{00000000-0005-0000-0000-00007A000000}"/>
    <cellStyle name="Normal 2 2 2 8" xfId="123" xr:uid="{00000000-0005-0000-0000-00007B000000}"/>
    <cellStyle name="Normal 2 2 2_ירידות ערך שנזקפו" xfId="124" xr:uid="{00000000-0005-0000-0000-00007C000000}"/>
    <cellStyle name="Normal 2 2 3" xfId="125" xr:uid="{00000000-0005-0000-0000-00007D000000}"/>
    <cellStyle name="Normal 2 2 3 2" xfId="126" xr:uid="{00000000-0005-0000-0000-00007E000000}"/>
    <cellStyle name="Normal 2 2 3 2 2" xfId="127" xr:uid="{00000000-0005-0000-0000-00007F000000}"/>
    <cellStyle name="Normal 2 2 4" xfId="128" xr:uid="{00000000-0005-0000-0000-000080000000}"/>
    <cellStyle name="Normal 2 2 5" xfId="129" xr:uid="{00000000-0005-0000-0000-000081000000}"/>
    <cellStyle name="Normal 2 2 6" xfId="130" xr:uid="{00000000-0005-0000-0000-000082000000}"/>
    <cellStyle name="Normal 2 2 7" xfId="131" xr:uid="{00000000-0005-0000-0000-000083000000}"/>
    <cellStyle name="Normal 2 2 8" xfId="132" xr:uid="{00000000-0005-0000-0000-000084000000}"/>
    <cellStyle name="Normal 2 2 9" xfId="133" xr:uid="{00000000-0005-0000-0000-000085000000}"/>
    <cellStyle name="Normal 2 2_ירידות ערך שנזקפו" xfId="134" xr:uid="{00000000-0005-0000-0000-000086000000}"/>
    <cellStyle name="Normal 2 3" xfId="135" xr:uid="{00000000-0005-0000-0000-000087000000}"/>
    <cellStyle name="Normal 2 3 2" xfId="136" xr:uid="{00000000-0005-0000-0000-000088000000}"/>
    <cellStyle name="Normal 2 3 2 2" xfId="137" xr:uid="{00000000-0005-0000-0000-000089000000}"/>
    <cellStyle name="Normal 2 3 3" xfId="138" xr:uid="{00000000-0005-0000-0000-00008A000000}"/>
    <cellStyle name="Normal 2 3 4" xfId="139" xr:uid="{00000000-0005-0000-0000-00008B000000}"/>
    <cellStyle name="Normal 2 3 5" xfId="140" xr:uid="{00000000-0005-0000-0000-00008C000000}"/>
    <cellStyle name="Normal 2 3 6" xfId="141" xr:uid="{00000000-0005-0000-0000-00008D000000}"/>
    <cellStyle name="Normal 2 3 7" xfId="142" xr:uid="{00000000-0005-0000-0000-00008E000000}"/>
    <cellStyle name="Normal 2 3 8" xfId="143" xr:uid="{00000000-0005-0000-0000-00008F000000}"/>
    <cellStyle name="Normal 2 3 9" xfId="144" xr:uid="{00000000-0005-0000-0000-000090000000}"/>
    <cellStyle name="Normal 2 3_ירידות ערך שנזקפו" xfId="145" xr:uid="{00000000-0005-0000-0000-000091000000}"/>
    <cellStyle name="Normal 2 4" xfId="146" xr:uid="{00000000-0005-0000-0000-000092000000}"/>
    <cellStyle name="Normal 2 4 2" xfId="147" xr:uid="{00000000-0005-0000-0000-000093000000}"/>
    <cellStyle name="Normal 2 5" xfId="148" xr:uid="{00000000-0005-0000-0000-000094000000}"/>
    <cellStyle name="Normal 2 6" xfId="149" xr:uid="{00000000-0005-0000-0000-000095000000}"/>
    <cellStyle name="Normal 2 6 2" xfId="150" xr:uid="{00000000-0005-0000-0000-000096000000}"/>
    <cellStyle name="Normal 2 6 2 2" xfId="151" xr:uid="{00000000-0005-0000-0000-000097000000}"/>
    <cellStyle name="Normal 2 7" xfId="152" xr:uid="{00000000-0005-0000-0000-000098000000}"/>
    <cellStyle name="Normal 2 7 2" xfId="153" xr:uid="{00000000-0005-0000-0000-000099000000}"/>
    <cellStyle name="Normal 2 8" xfId="154" xr:uid="{00000000-0005-0000-0000-00009A000000}"/>
    <cellStyle name="Normal 2 9" xfId="155" xr:uid="{00000000-0005-0000-0000-00009B000000}"/>
    <cellStyle name="Normal 2_אלמנטרי" xfId="156" xr:uid="{00000000-0005-0000-0000-00009C000000}"/>
    <cellStyle name="Normal 20" xfId="157" xr:uid="{00000000-0005-0000-0000-00009D000000}"/>
    <cellStyle name="Normal 21" xfId="158" xr:uid="{00000000-0005-0000-0000-00009E000000}"/>
    <cellStyle name="Normal 21 2" xfId="159" xr:uid="{00000000-0005-0000-0000-00009F000000}"/>
    <cellStyle name="Normal 21 3" xfId="160" xr:uid="{00000000-0005-0000-0000-0000A0000000}"/>
    <cellStyle name="Normal 22" xfId="161" xr:uid="{00000000-0005-0000-0000-0000A1000000}"/>
    <cellStyle name="Normal 22 2" xfId="162" xr:uid="{00000000-0005-0000-0000-0000A2000000}"/>
    <cellStyle name="Normal 22 3" xfId="163" xr:uid="{00000000-0005-0000-0000-0000A3000000}"/>
    <cellStyle name="Normal 23" xfId="164" xr:uid="{00000000-0005-0000-0000-0000A4000000}"/>
    <cellStyle name="Normal 23 2" xfId="165" xr:uid="{00000000-0005-0000-0000-0000A5000000}"/>
    <cellStyle name="Normal 23 3" xfId="166" xr:uid="{00000000-0005-0000-0000-0000A6000000}"/>
    <cellStyle name="Normal 24" xfId="167" xr:uid="{00000000-0005-0000-0000-0000A7000000}"/>
    <cellStyle name="Normal 24 2" xfId="168" xr:uid="{00000000-0005-0000-0000-0000A8000000}"/>
    <cellStyle name="Normal 24 3" xfId="169" xr:uid="{00000000-0005-0000-0000-0000A9000000}"/>
    <cellStyle name="Normal 25" xfId="170" xr:uid="{00000000-0005-0000-0000-0000AA000000}"/>
    <cellStyle name="Normal 25 2" xfId="171" xr:uid="{00000000-0005-0000-0000-0000AB000000}"/>
    <cellStyle name="Normal 25 3" xfId="172" xr:uid="{00000000-0005-0000-0000-0000AC000000}"/>
    <cellStyle name="Normal 26" xfId="173" xr:uid="{00000000-0005-0000-0000-0000AD000000}"/>
    <cellStyle name="Normal 26 2" xfId="174" xr:uid="{00000000-0005-0000-0000-0000AE000000}"/>
    <cellStyle name="Normal 26 3" xfId="175" xr:uid="{00000000-0005-0000-0000-0000AF000000}"/>
    <cellStyle name="Normal 27" xfId="176" xr:uid="{00000000-0005-0000-0000-0000B0000000}"/>
    <cellStyle name="Normal 27 2" xfId="177" xr:uid="{00000000-0005-0000-0000-0000B1000000}"/>
    <cellStyle name="Normal 27 3" xfId="178" xr:uid="{00000000-0005-0000-0000-0000B2000000}"/>
    <cellStyle name="Normal 27 4" xfId="179" xr:uid="{00000000-0005-0000-0000-0000B3000000}"/>
    <cellStyle name="Normal 27 5" xfId="180" xr:uid="{00000000-0005-0000-0000-0000B4000000}"/>
    <cellStyle name="Normal 27 6" xfId="181" xr:uid="{00000000-0005-0000-0000-0000B5000000}"/>
    <cellStyle name="Normal 27 7" xfId="182" xr:uid="{00000000-0005-0000-0000-0000B6000000}"/>
    <cellStyle name="Normal 28" xfId="183" xr:uid="{00000000-0005-0000-0000-0000B7000000}"/>
    <cellStyle name="Normal 29" xfId="184" xr:uid="{00000000-0005-0000-0000-0000B8000000}"/>
    <cellStyle name="Normal 3" xfId="185" xr:uid="{00000000-0005-0000-0000-0000B9000000}"/>
    <cellStyle name="Normal 3 2" xfId="186" xr:uid="{00000000-0005-0000-0000-0000BA000000}"/>
    <cellStyle name="Normal 3 2 2" xfId="187" xr:uid="{00000000-0005-0000-0000-0000BB000000}"/>
    <cellStyle name="Normal 3 2 3" xfId="188" xr:uid="{00000000-0005-0000-0000-0000BC000000}"/>
    <cellStyle name="Normal 3 2 4" xfId="189" xr:uid="{00000000-0005-0000-0000-0000BD000000}"/>
    <cellStyle name="Normal 3 2 5" xfId="190" xr:uid="{00000000-0005-0000-0000-0000BE000000}"/>
    <cellStyle name="Normal 3 2 6" xfId="191" xr:uid="{00000000-0005-0000-0000-0000BF000000}"/>
    <cellStyle name="Normal 3 2 7" xfId="192" xr:uid="{00000000-0005-0000-0000-0000C0000000}"/>
    <cellStyle name="Normal 3 2 8" xfId="193" xr:uid="{00000000-0005-0000-0000-0000C1000000}"/>
    <cellStyle name="Normal 3 3" xfId="194" xr:uid="{00000000-0005-0000-0000-0000C2000000}"/>
    <cellStyle name="Normal 3 4" xfId="195" xr:uid="{00000000-0005-0000-0000-0000C3000000}"/>
    <cellStyle name="Normal 3 5" xfId="196" xr:uid="{00000000-0005-0000-0000-0000C4000000}"/>
    <cellStyle name="Normal 3 6" xfId="197" xr:uid="{00000000-0005-0000-0000-0000C5000000}"/>
    <cellStyle name="Normal 3 7" xfId="198" xr:uid="{00000000-0005-0000-0000-0000C6000000}"/>
    <cellStyle name="Normal 3 8" xfId="199" xr:uid="{00000000-0005-0000-0000-0000C7000000}"/>
    <cellStyle name="Normal 3 9" xfId="200" xr:uid="{00000000-0005-0000-0000-0000C8000000}"/>
    <cellStyle name="Normal 3_אלמנטרי" xfId="201" xr:uid="{00000000-0005-0000-0000-0000C9000000}"/>
    <cellStyle name="Normal 30" xfId="202" xr:uid="{00000000-0005-0000-0000-0000CA000000}"/>
    <cellStyle name="Normal 30 2" xfId="203" xr:uid="{00000000-0005-0000-0000-0000CB000000}"/>
    <cellStyle name="Normal 30 3" xfId="204" xr:uid="{00000000-0005-0000-0000-0000CC000000}"/>
    <cellStyle name="Normal 30 4" xfId="205" xr:uid="{00000000-0005-0000-0000-0000CD000000}"/>
    <cellStyle name="Normal 30 5" xfId="206" xr:uid="{00000000-0005-0000-0000-0000CE000000}"/>
    <cellStyle name="Normal 30 6" xfId="207" xr:uid="{00000000-0005-0000-0000-0000CF000000}"/>
    <cellStyle name="Normal 30 7" xfId="208" xr:uid="{00000000-0005-0000-0000-0000D0000000}"/>
    <cellStyle name="Normal 31" xfId="209" xr:uid="{00000000-0005-0000-0000-0000D1000000}"/>
    <cellStyle name="Normal 32" xfId="210" xr:uid="{00000000-0005-0000-0000-0000D2000000}"/>
    <cellStyle name="Normal 32 2" xfId="211" xr:uid="{00000000-0005-0000-0000-0000D3000000}"/>
    <cellStyle name="Normal 32 3" xfId="212" xr:uid="{00000000-0005-0000-0000-0000D4000000}"/>
    <cellStyle name="Normal 32 4" xfId="213" xr:uid="{00000000-0005-0000-0000-0000D5000000}"/>
    <cellStyle name="Normal 32 5" xfId="214" xr:uid="{00000000-0005-0000-0000-0000D6000000}"/>
    <cellStyle name="Normal 32 6" xfId="215" xr:uid="{00000000-0005-0000-0000-0000D7000000}"/>
    <cellStyle name="Normal 32 7" xfId="216" xr:uid="{00000000-0005-0000-0000-0000D8000000}"/>
    <cellStyle name="Normal 33" xfId="217" xr:uid="{00000000-0005-0000-0000-0000D9000000}"/>
    <cellStyle name="Normal 33 2" xfId="218" xr:uid="{00000000-0005-0000-0000-0000DA000000}"/>
    <cellStyle name="Normal 33 3" xfId="219" xr:uid="{00000000-0005-0000-0000-0000DB000000}"/>
    <cellStyle name="Normal 33 4" xfId="220" xr:uid="{00000000-0005-0000-0000-0000DC000000}"/>
    <cellStyle name="Normal 33 5" xfId="221" xr:uid="{00000000-0005-0000-0000-0000DD000000}"/>
    <cellStyle name="Normal 33 6" xfId="222" xr:uid="{00000000-0005-0000-0000-0000DE000000}"/>
    <cellStyle name="Normal 33 7" xfId="223" xr:uid="{00000000-0005-0000-0000-0000DF000000}"/>
    <cellStyle name="Normal 34" xfId="224" xr:uid="{00000000-0005-0000-0000-0000E0000000}"/>
    <cellStyle name="Normal 34 2" xfId="225" xr:uid="{00000000-0005-0000-0000-0000E1000000}"/>
    <cellStyle name="Normal 35" xfId="226" xr:uid="{00000000-0005-0000-0000-0000E2000000}"/>
    <cellStyle name="Normal 36" xfId="227" xr:uid="{00000000-0005-0000-0000-0000E3000000}"/>
    <cellStyle name="Normal 36 2" xfId="228" xr:uid="{00000000-0005-0000-0000-0000E4000000}"/>
    <cellStyle name="Normal 36 3" xfId="229" xr:uid="{00000000-0005-0000-0000-0000E5000000}"/>
    <cellStyle name="Normal 36 4" xfId="230" xr:uid="{00000000-0005-0000-0000-0000E6000000}"/>
    <cellStyle name="Normal 36 5" xfId="231" xr:uid="{00000000-0005-0000-0000-0000E7000000}"/>
    <cellStyle name="Normal 36 6" xfId="232" xr:uid="{00000000-0005-0000-0000-0000E8000000}"/>
    <cellStyle name="Normal 36 7" xfId="233" xr:uid="{00000000-0005-0000-0000-0000E9000000}"/>
    <cellStyle name="Normal 37" xfId="234" xr:uid="{00000000-0005-0000-0000-0000EA000000}"/>
    <cellStyle name="Normal 38" xfId="235" xr:uid="{00000000-0005-0000-0000-0000EB000000}"/>
    <cellStyle name="Normal 39" xfId="236" xr:uid="{00000000-0005-0000-0000-0000EC000000}"/>
    <cellStyle name="Normal 4" xfId="237" xr:uid="{00000000-0005-0000-0000-0000ED000000}"/>
    <cellStyle name="Normal 4 2" xfId="238" xr:uid="{00000000-0005-0000-0000-0000EE000000}"/>
    <cellStyle name="Normal 4 3" xfId="239" xr:uid="{00000000-0005-0000-0000-0000EF000000}"/>
    <cellStyle name="Normal 4 4" xfId="240" xr:uid="{00000000-0005-0000-0000-0000F0000000}"/>
    <cellStyle name="Normal 4 5" xfId="241" xr:uid="{00000000-0005-0000-0000-0000F1000000}"/>
    <cellStyle name="Normal 4 6" xfId="242" xr:uid="{00000000-0005-0000-0000-0000F2000000}"/>
    <cellStyle name="Normal 4 7" xfId="243" xr:uid="{00000000-0005-0000-0000-0000F3000000}"/>
    <cellStyle name="Normal 4 8" xfId="244" xr:uid="{00000000-0005-0000-0000-0000F4000000}"/>
    <cellStyle name="Normal 4_ירידות ערך שנזקפו" xfId="245" xr:uid="{00000000-0005-0000-0000-0000F5000000}"/>
    <cellStyle name="Normal 40" xfId="246" xr:uid="{00000000-0005-0000-0000-0000F6000000}"/>
    <cellStyle name="Normal 41" xfId="247" xr:uid="{00000000-0005-0000-0000-0000F7000000}"/>
    <cellStyle name="Normal 41 2" xfId="248" xr:uid="{00000000-0005-0000-0000-0000F8000000}"/>
    <cellStyle name="Normal 41 3" xfId="249" xr:uid="{00000000-0005-0000-0000-0000F9000000}"/>
    <cellStyle name="Normal 41 4" xfId="250" xr:uid="{00000000-0005-0000-0000-0000FA000000}"/>
    <cellStyle name="Normal 41 5" xfId="251" xr:uid="{00000000-0005-0000-0000-0000FB000000}"/>
    <cellStyle name="Normal 41 6" xfId="252" xr:uid="{00000000-0005-0000-0000-0000FC000000}"/>
    <cellStyle name="Normal 41 7" xfId="253" xr:uid="{00000000-0005-0000-0000-0000FD000000}"/>
    <cellStyle name="Normal 42" xfId="254" xr:uid="{00000000-0005-0000-0000-0000FE000000}"/>
    <cellStyle name="Normal 42 2" xfId="255" xr:uid="{00000000-0005-0000-0000-0000FF000000}"/>
    <cellStyle name="Normal 42 2 2" xfId="256" xr:uid="{00000000-0005-0000-0000-000000010000}"/>
    <cellStyle name="Normal 42 3" xfId="257" xr:uid="{00000000-0005-0000-0000-000001010000}"/>
    <cellStyle name="Normal 42 3 2" xfId="258" xr:uid="{00000000-0005-0000-0000-000002010000}"/>
    <cellStyle name="Normal 42 4" xfId="259" xr:uid="{00000000-0005-0000-0000-000003010000}"/>
    <cellStyle name="Normal 42 4 2" xfId="260" xr:uid="{00000000-0005-0000-0000-000004010000}"/>
    <cellStyle name="Normal 42 5" xfId="261" xr:uid="{00000000-0005-0000-0000-000005010000}"/>
    <cellStyle name="Normal 43" xfId="262" xr:uid="{00000000-0005-0000-0000-000006010000}"/>
    <cellStyle name="Normal 44" xfId="263" xr:uid="{00000000-0005-0000-0000-000007010000}"/>
    <cellStyle name="Normal 45" xfId="264" xr:uid="{00000000-0005-0000-0000-000008010000}"/>
    <cellStyle name="Normal 45 2" xfId="265" xr:uid="{00000000-0005-0000-0000-000009010000}"/>
    <cellStyle name="Normal 45 2 2" xfId="266" xr:uid="{00000000-0005-0000-0000-00000A010000}"/>
    <cellStyle name="Normal 45 3" xfId="267" xr:uid="{00000000-0005-0000-0000-00000B010000}"/>
    <cellStyle name="Normal 45 3 2" xfId="268" xr:uid="{00000000-0005-0000-0000-00000C010000}"/>
    <cellStyle name="Normal 45 4" xfId="269" xr:uid="{00000000-0005-0000-0000-00000D010000}"/>
    <cellStyle name="Normal 45 4 2" xfId="270" xr:uid="{00000000-0005-0000-0000-00000E010000}"/>
    <cellStyle name="Normal 45 5" xfId="271" xr:uid="{00000000-0005-0000-0000-00000F010000}"/>
    <cellStyle name="Normal 46" xfId="272" xr:uid="{00000000-0005-0000-0000-000010010000}"/>
    <cellStyle name="Normal 46 2" xfId="273" xr:uid="{00000000-0005-0000-0000-000011010000}"/>
    <cellStyle name="Normal 46 2 2" xfId="274" xr:uid="{00000000-0005-0000-0000-000012010000}"/>
    <cellStyle name="Normal 46 3" xfId="275" xr:uid="{00000000-0005-0000-0000-000013010000}"/>
    <cellStyle name="Normal 46 3 2" xfId="276" xr:uid="{00000000-0005-0000-0000-000014010000}"/>
    <cellStyle name="Normal 46 4" xfId="277" xr:uid="{00000000-0005-0000-0000-000015010000}"/>
    <cellStyle name="Normal 46 4 2" xfId="278" xr:uid="{00000000-0005-0000-0000-000016010000}"/>
    <cellStyle name="Normal 46 5" xfId="279" xr:uid="{00000000-0005-0000-0000-000017010000}"/>
    <cellStyle name="Normal 47" xfId="280" xr:uid="{00000000-0005-0000-0000-000018010000}"/>
    <cellStyle name="Normal 47 2" xfId="281" xr:uid="{00000000-0005-0000-0000-000019010000}"/>
    <cellStyle name="Normal 47 2 2" xfId="282" xr:uid="{00000000-0005-0000-0000-00001A010000}"/>
    <cellStyle name="Normal 47 3" xfId="283" xr:uid="{00000000-0005-0000-0000-00001B010000}"/>
    <cellStyle name="Normal 47 3 2" xfId="284" xr:uid="{00000000-0005-0000-0000-00001C010000}"/>
    <cellStyle name="Normal 47 4" xfId="285" xr:uid="{00000000-0005-0000-0000-00001D010000}"/>
    <cellStyle name="Normal 47 4 2" xfId="286" xr:uid="{00000000-0005-0000-0000-00001E010000}"/>
    <cellStyle name="Normal 47 5" xfId="287" xr:uid="{00000000-0005-0000-0000-00001F010000}"/>
    <cellStyle name="Normal 48" xfId="288" xr:uid="{00000000-0005-0000-0000-000020010000}"/>
    <cellStyle name="Normal 49" xfId="289" xr:uid="{00000000-0005-0000-0000-000021010000}"/>
    <cellStyle name="Normal 5" xfId="290" xr:uid="{00000000-0005-0000-0000-000022010000}"/>
    <cellStyle name="Normal 5 2" xfId="291" xr:uid="{00000000-0005-0000-0000-000023010000}"/>
    <cellStyle name="Normal 5 3" xfId="292" xr:uid="{00000000-0005-0000-0000-000024010000}"/>
    <cellStyle name="Normal 5 4" xfId="293" xr:uid="{00000000-0005-0000-0000-000025010000}"/>
    <cellStyle name="Normal 5 5" xfId="294" xr:uid="{00000000-0005-0000-0000-000026010000}"/>
    <cellStyle name="Normal 5 6" xfId="295" xr:uid="{00000000-0005-0000-0000-000027010000}"/>
    <cellStyle name="Normal 5 7" xfId="296" xr:uid="{00000000-0005-0000-0000-000028010000}"/>
    <cellStyle name="Normal 5 8" xfId="297" xr:uid="{00000000-0005-0000-0000-000029010000}"/>
    <cellStyle name="Normal 50" xfId="298" xr:uid="{00000000-0005-0000-0000-00002A010000}"/>
    <cellStyle name="Normal 51" xfId="504" xr:uid="{00000000-0005-0000-0000-00002B010000}"/>
    <cellStyle name="Normal 52" xfId="505" xr:uid="{00000000-0005-0000-0000-00002C010000}"/>
    <cellStyle name="Normal 53" xfId="506" xr:uid="{00000000-0005-0000-0000-00002D010000}"/>
    <cellStyle name="Normal 54" xfId="507" xr:uid="{00000000-0005-0000-0000-00002E010000}"/>
    <cellStyle name="Normal 55" xfId="508" xr:uid="{00000000-0005-0000-0000-00002F010000}"/>
    <cellStyle name="Normal 56" xfId="509" xr:uid="{00000000-0005-0000-0000-000030010000}"/>
    <cellStyle name="Normal 57" xfId="510" xr:uid="{00000000-0005-0000-0000-000031010000}"/>
    <cellStyle name="Normal 58" xfId="511" xr:uid="{00000000-0005-0000-0000-000032010000}"/>
    <cellStyle name="Normal 59" xfId="512" xr:uid="{00000000-0005-0000-0000-000033010000}"/>
    <cellStyle name="Normal 6" xfId="299" xr:uid="{00000000-0005-0000-0000-000034010000}"/>
    <cellStyle name="Normal 6 10" xfId="300" xr:uid="{00000000-0005-0000-0000-000035010000}"/>
    <cellStyle name="Normal 6 11" xfId="301" xr:uid="{00000000-0005-0000-0000-000036010000}"/>
    <cellStyle name="Normal 6 12" xfId="302" xr:uid="{00000000-0005-0000-0000-000037010000}"/>
    <cellStyle name="Normal 6 13" xfId="303" xr:uid="{00000000-0005-0000-0000-000038010000}"/>
    <cellStyle name="Normal 6 14" xfId="304" xr:uid="{00000000-0005-0000-0000-000039010000}"/>
    <cellStyle name="Normal 6 2" xfId="305" xr:uid="{00000000-0005-0000-0000-00003A010000}"/>
    <cellStyle name="Normal 6 2 2" xfId="306" xr:uid="{00000000-0005-0000-0000-00003B010000}"/>
    <cellStyle name="Normal 6 2 3" xfId="307" xr:uid="{00000000-0005-0000-0000-00003C010000}"/>
    <cellStyle name="Normal 6 2 4" xfId="308" xr:uid="{00000000-0005-0000-0000-00003D010000}"/>
    <cellStyle name="Normal 6 2 5" xfId="309" xr:uid="{00000000-0005-0000-0000-00003E010000}"/>
    <cellStyle name="Normal 6 2 6" xfId="310" xr:uid="{00000000-0005-0000-0000-00003F010000}"/>
    <cellStyle name="Normal 6 2 7" xfId="311" xr:uid="{00000000-0005-0000-0000-000040010000}"/>
    <cellStyle name="Normal 6 3" xfId="312" xr:uid="{00000000-0005-0000-0000-000041010000}"/>
    <cellStyle name="Normal 6 4" xfId="313" xr:uid="{00000000-0005-0000-0000-000042010000}"/>
    <cellStyle name="Normal 6 5" xfId="314" xr:uid="{00000000-0005-0000-0000-000043010000}"/>
    <cellStyle name="Normal 6 6" xfId="315" xr:uid="{00000000-0005-0000-0000-000044010000}"/>
    <cellStyle name="Normal 6 7" xfId="316" xr:uid="{00000000-0005-0000-0000-000045010000}"/>
    <cellStyle name="Normal 6 8" xfId="317" xr:uid="{00000000-0005-0000-0000-000046010000}"/>
    <cellStyle name="Normal 6 9" xfId="318" xr:uid="{00000000-0005-0000-0000-000047010000}"/>
    <cellStyle name="Normal 6_Data" xfId="319" xr:uid="{00000000-0005-0000-0000-000048010000}"/>
    <cellStyle name="Normal 60" xfId="320" xr:uid="{00000000-0005-0000-0000-000049010000}"/>
    <cellStyle name="Normal 61" xfId="513" xr:uid="{00000000-0005-0000-0000-00004A010000}"/>
    <cellStyle name="Normal 62" xfId="514" xr:uid="{00000000-0005-0000-0000-00004B010000}"/>
    <cellStyle name="Normal 63" xfId="515" xr:uid="{00000000-0005-0000-0000-00004C010000}"/>
    <cellStyle name="Normal 64" xfId="321" xr:uid="{00000000-0005-0000-0000-00004D010000}"/>
    <cellStyle name="Normal 64 2" xfId="322" xr:uid="{00000000-0005-0000-0000-00004E010000}"/>
    <cellStyle name="Normal 64 2 2" xfId="323" xr:uid="{00000000-0005-0000-0000-00004F010000}"/>
    <cellStyle name="Normal 64 3" xfId="324" xr:uid="{00000000-0005-0000-0000-000050010000}"/>
    <cellStyle name="Normal 64 3 2" xfId="325" xr:uid="{00000000-0005-0000-0000-000051010000}"/>
    <cellStyle name="Normal 64 4" xfId="326" xr:uid="{00000000-0005-0000-0000-000052010000}"/>
    <cellStyle name="Normal 64 4 2" xfId="327" xr:uid="{00000000-0005-0000-0000-000053010000}"/>
    <cellStyle name="Normal 64 5" xfId="328" xr:uid="{00000000-0005-0000-0000-000054010000}"/>
    <cellStyle name="Normal 65" xfId="329" xr:uid="{00000000-0005-0000-0000-000055010000}"/>
    <cellStyle name="Normal 65 2" xfId="330" xr:uid="{00000000-0005-0000-0000-000056010000}"/>
    <cellStyle name="Normal 65 2 2" xfId="331" xr:uid="{00000000-0005-0000-0000-000057010000}"/>
    <cellStyle name="Normal 65 3" xfId="332" xr:uid="{00000000-0005-0000-0000-000058010000}"/>
    <cellStyle name="Normal 65 3 2" xfId="333" xr:uid="{00000000-0005-0000-0000-000059010000}"/>
    <cellStyle name="Normal 65 4" xfId="334" xr:uid="{00000000-0005-0000-0000-00005A010000}"/>
    <cellStyle name="Normal 65 4 2" xfId="335" xr:uid="{00000000-0005-0000-0000-00005B010000}"/>
    <cellStyle name="Normal 65 5" xfId="336" xr:uid="{00000000-0005-0000-0000-00005C010000}"/>
    <cellStyle name="Normal 66" xfId="516" xr:uid="{00000000-0005-0000-0000-00005D010000}"/>
    <cellStyle name="Normal 67" xfId="517" xr:uid="{00000000-0005-0000-0000-00005E010000}"/>
    <cellStyle name="Normal 68" xfId="518" xr:uid="{00000000-0005-0000-0000-00005F010000}"/>
    <cellStyle name="Normal 69" xfId="519" xr:uid="{00000000-0005-0000-0000-000060010000}"/>
    <cellStyle name="Normal 7" xfId="337" xr:uid="{00000000-0005-0000-0000-000061010000}"/>
    <cellStyle name="Normal 7 10" xfId="338" xr:uid="{00000000-0005-0000-0000-000062010000}"/>
    <cellStyle name="Normal 7 11" xfId="339" xr:uid="{00000000-0005-0000-0000-000063010000}"/>
    <cellStyle name="Normal 7 12" xfId="340" xr:uid="{00000000-0005-0000-0000-000064010000}"/>
    <cellStyle name="Normal 7 13" xfId="341" xr:uid="{00000000-0005-0000-0000-000065010000}"/>
    <cellStyle name="Normal 7 14" xfId="342" xr:uid="{00000000-0005-0000-0000-000066010000}"/>
    <cellStyle name="Normal 7 2" xfId="343" xr:uid="{00000000-0005-0000-0000-000067010000}"/>
    <cellStyle name="Normal 7 2 2" xfId="344" xr:uid="{00000000-0005-0000-0000-000068010000}"/>
    <cellStyle name="Normal 7 2 3" xfId="345" xr:uid="{00000000-0005-0000-0000-000069010000}"/>
    <cellStyle name="Normal 7 2 4" xfId="346" xr:uid="{00000000-0005-0000-0000-00006A010000}"/>
    <cellStyle name="Normal 7 2 5" xfId="347" xr:uid="{00000000-0005-0000-0000-00006B010000}"/>
    <cellStyle name="Normal 7 2 6" xfId="348" xr:uid="{00000000-0005-0000-0000-00006C010000}"/>
    <cellStyle name="Normal 7 2 7" xfId="349" xr:uid="{00000000-0005-0000-0000-00006D010000}"/>
    <cellStyle name="Normal 7 3" xfId="350" xr:uid="{00000000-0005-0000-0000-00006E010000}"/>
    <cellStyle name="Normal 7 4" xfId="351" xr:uid="{00000000-0005-0000-0000-00006F010000}"/>
    <cellStyle name="Normal 7 5" xfId="352" xr:uid="{00000000-0005-0000-0000-000070010000}"/>
    <cellStyle name="Normal 7 6" xfId="353" xr:uid="{00000000-0005-0000-0000-000071010000}"/>
    <cellStyle name="Normal 7 7" xfId="354" xr:uid="{00000000-0005-0000-0000-000072010000}"/>
    <cellStyle name="Normal 7 8" xfId="355" xr:uid="{00000000-0005-0000-0000-000073010000}"/>
    <cellStyle name="Normal 7 9" xfId="356" xr:uid="{00000000-0005-0000-0000-000074010000}"/>
    <cellStyle name="Normal 7_Data" xfId="357" xr:uid="{00000000-0005-0000-0000-000075010000}"/>
    <cellStyle name="Normal 70" xfId="520" xr:uid="{00000000-0005-0000-0000-000076010000}"/>
    <cellStyle name="Normal 71" xfId="358" xr:uid="{00000000-0005-0000-0000-000077010000}"/>
    <cellStyle name="Normal 71 2" xfId="359" xr:uid="{00000000-0005-0000-0000-000078010000}"/>
    <cellStyle name="Normal 71 2 2" xfId="360" xr:uid="{00000000-0005-0000-0000-000079010000}"/>
    <cellStyle name="Normal 71 3" xfId="361" xr:uid="{00000000-0005-0000-0000-00007A010000}"/>
    <cellStyle name="Normal 71 3 2" xfId="362" xr:uid="{00000000-0005-0000-0000-00007B010000}"/>
    <cellStyle name="Normal 71 4" xfId="363" xr:uid="{00000000-0005-0000-0000-00007C010000}"/>
    <cellStyle name="Normal 71 4 2" xfId="364" xr:uid="{00000000-0005-0000-0000-00007D010000}"/>
    <cellStyle name="Normal 71 5" xfId="365" xr:uid="{00000000-0005-0000-0000-00007E010000}"/>
    <cellStyle name="Normal 72" xfId="366" xr:uid="{00000000-0005-0000-0000-00007F010000}"/>
    <cellStyle name="Normal 72 2" xfId="367" xr:uid="{00000000-0005-0000-0000-000080010000}"/>
    <cellStyle name="Normal 72 2 2" xfId="368" xr:uid="{00000000-0005-0000-0000-000081010000}"/>
    <cellStyle name="Normal 72 3" xfId="369" xr:uid="{00000000-0005-0000-0000-000082010000}"/>
    <cellStyle name="Normal 72 3 2" xfId="370" xr:uid="{00000000-0005-0000-0000-000083010000}"/>
    <cellStyle name="Normal 72 4" xfId="371" xr:uid="{00000000-0005-0000-0000-000084010000}"/>
    <cellStyle name="Normal 72 4 2" xfId="372" xr:uid="{00000000-0005-0000-0000-000085010000}"/>
    <cellStyle name="Normal 72 5" xfId="373" xr:uid="{00000000-0005-0000-0000-000086010000}"/>
    <cellStyle name="Normal 73" xfId="374" xr:uid="{00000000-0005-0000-0000-000087010000}"/>
    <cellStyle name="Normal 74" xfId="375" xr:uid="{00000000-0005-0000-0000-000088010000}"/>
    <cellStyle name="Normal 75" xfId="521" xr:uid="{00000000-0005-0000-0000-000089010000}"/>
    <cellStyle name="Normal 76" xfId="376" xr:uid="{00000000-0005-0000-0000-00008A010000}"/>
    <cellStyle name="Normal 77" xfId="377" xr:uid="{00000000-0005-0000-0000-00008B010000}"/>
    <cellStyle name="Normal 78" xfId="522" xr:uid="{00000000-0005-0000-0000-00008C010000}"/>
    <cellStyle name="Normal 79" xfId="378" xr:uid="{00000000-0005-0000-0000-00008D010000}"/>
    <cellStyle name="Normal 8" xfId="379" xr:uid="{00000000-0005-0000-0000-00008E010000}"/>
    <cellStyle name="Normal 8 2" xfId="380" xr:uid="{00000000-0005-0000-0000-00008F010000}"/>
    <cellStyle name="Normal 8 3" xfId="381" xr:uid="{00000000-0005-0000-0000-000090010000}"/>
    <cellStyle name="Normal 8 4" xfId="382" xr:uid="{00000000-0005-0000-0000-000091010000}"/>
    <cellStyle name="Normal 8 5" xfId="383" xr:uid="{00000000-0005-0000-0000-000092010000}"/>
    <cellStyle name="Normal 8 6" xfId="384" xr:uid="{00000000-0005-0000-0000-000093010000}"/>
    <cellStyle name="Normal 8 7" xfId="385" xr:uid="{00000000-0005-0000-0000-000094010000}"/>
    <cellStyle name="Normal 8 8" xfId="386" xr:uid="{00000000-0005-0000-0000-000095010000}"/>
    <cellStyle name="Normal 8_ירידות ערך שנזקפו" xfId="387" xr:uid="{00000000-0005-0000-0000-000096010000}"/>
    <cellStyle name="Normal 80" xfId="388" xr:uid="{00000000-0005-0000-0000-000097010000}"/>
    <cellStyle name="Normal 80 2" xfId="389" xr:uid="{00000000-0005-0000-0000-000098010000}"/>
    <cellStyle name="Normal 80 2 2" xfId="390" xr:uid="{00000000-0005-0000-0000-000099010000}"/>
    <cellStyle name="Normal 80 3" xfId="391" xr:uid="{00000000-0005-0000-0000-00009A010000}"/>
    <cellStyle name="Normal 80 3 2" xfId="392" xr:uid="{00000000-0005-0000-0000-00009B010000}"/>
    <cellStyle name="Normal 80 4" xfId="393" xr:uid="{00000000-0005-0000-0000-00009C010000}"/>
    <cellStyle name="Normal 80 4 2" xfId="394" xr:uid="{00000000-0005-0000-0000-00009D010000}"/>
    <cellStyle name="Normal 80 5" xfId="395" xr:uid="{00000000-0005-0000-0000-00009E010000}"/>
    <cellStyle name="Normal 81" xfId="396" xr:uid="{00000000-0005-0000-0000-00009F010000}"/>
    <cellStyle name="Normal 81 2" xfId="397" xr:uid="{00000000-0005-0000-0000-0000A0010000}"/>
    <cellStyle name="Normal 81 2 2" xfId="398" xr:uid="{00000000-0005-0000-0000-0000A1010000}"/>
    <cellStyle name="Normal 81 3" xfId="399" xr:uid="{00000000-0005-0000-0000-0000A2010000}"/>
    <cellStyle name="Normal 81 3 2" xfId="400" xr:uid="{00000000-0005-0000-0000-0000A3010000}"/>
    <cellStyle name="Normal 81 4" xfId="401" xr:uid="{00000000-0005-0000-0000-0000A4010000}"/>
    <cellStyle name="Normal 81 4 2" xfId="402" xr:uid="{00000000-0005-0000-0000-0000A5010000}"/>
    <cellStyle name="Normal 81 5" xfId="403" xr:uid="{00000000-0005-0000-0000-0000A6010000}"/>
    <cellStyle name="Normal 82" xfId="404" xr:uid="{00000000-0005-0000-0000-0000A7010000}"/>
    <cellStyle name="Normal 82 2" xfId="405" xr:uid="{00000000-0005-0000-0000-0000A8010000}"/>
    <cellStyle name="Normal 82 2 2" xfId="406" xr:uid="{00000000-0005-0000-0000-0000A9010000}"/>
    <cellStyle name="Normal 82 3" xfId="407" xr:uid="{00000000-0005-0000-0000-0000AA010000}"/>
    <cellStyle name="Normal 82 3 2" xfId="408" xr:uid="{00000000-0005-0000-0000-0000AB010000}"/>
    <cellStyle name="Normal 82 4" xfId="409" xr:uid="{00000000-0005-0000-0000-0000AC010000}"/>
    <cellStyle name="Normal 82 4 2" xfId="410" xr:uid="{00000000-0005-0000-0000-0000AD010000}"/>
    <cellStyle name="Normal 82 5" xfId="411" xr:uid="{00000000-0005-0000-0000-0000AE010000}"/>
    <cellStyle name="Normal 83" xfId="523" xr:uid="{00000000-0005-0000-0000-0000AF010000}"/>
    <cellStyle name="Normal 84" xfId="524" xr:uid="{00000000-0005-0000-0000-0000B0010000}"/>
    <cellStyle name="Normal 85" xfId="525" xr:uid="{00000000-0005-0000-0000-0000B1010000}"/>
    <cellStyle name="Normal 86" xfId="526" xr:uid="{00000000-0005-0000-0000-0000B2010000}"/>
    <cellStyle name="Normal 87" xfId="527" xr:uid="{00000000-0005-0000-0000-0000B3010000}"/>
    <cellStyle name="Normal 88" xfId="528" xr:uid="{00000000-0005-0000-0000-0000B4010000}"/>
    <cellStyle name="Normal 89" xfId="529" xr:uid="{00000000-0005-0000-0000-00003E020000}"/>
    <cellStyle name="Normal 9" xfId="412" xr:uid="{00000000-0005-0000-0000-0000B5010000}"/>
    <cellStyle name="Normal 9 2" xfId="413" xr:uid="{00000000-0005-0000-0000-0000B6010000}"/>
    <cellStyle name="Normal 9 3" xfId="414" xr:uid="{00000000-0005-0000-0000-0000B7010000}"/>
    <cellStyle name="Normal 9 4" xfId="415" xr:uid="{00000000-0005-0000-0000-0000B8010000}"/>
    <cellStyle name="Normal 9 5" xfId="416" xr:uid="{00000000-0005-0000-0000-0000B9010000}"/>
    <cellStyle name="Normal 9 6" xfId="417" xr:uid="{00000000-0005-0000-0000-0000BA010000}"/>
    <cellStyle name="Normal 9 7" xfId="418" xr:uid="{00000000-0005-0000-0000-0000BB010000}"/>
    <cellStyle name="Normal 9 8" xfId="419" xr:uid="{00000000-0005-0000-0000-0000BC010000}"/>
    <cellStyle name="Normal 9_ירידות ערך שנזקפו" xfId="420" xr:uid="{00000000-0005-0000-0000-0000BD010000}"/>
    <cellStyle name="Normal 90" xfId="530" xr:uid="{00000000-0005-0000-0000-00003F020000}"/>
    <cellStyle name="Normal 91" xfId="531" xr:uid="{00000000-0005-0000-0000-000040020000}"/>
    <cellStyle name="Percent" xfId="421" builtinId="5"/>
    <cellStyle name="Percent 2" xfId="422" xr:uid="{00000000-0005-0000-0000-0000BF010000}"/>
    <cellStyle name="Percent 2 2" xfId="423" xr:uid="{00000000-0005-0000-0000-0000C0010000}"/>
    <cellStyle name="Percent 2 2 10" xfId="424" xr:uid="{00000000-0005-0000-0000-0000C1010000}"/>
    <cellStyle name="Percent 2 2 11" xfId="425" xr:uid="{00000000-0005-0000-0000-0000C2010000}"/>
    <cellStyle name="Percent 2 2 11 2" xfId="426" xr:uid="{00000000-0005-0000-0000-0000C3010000}"/>
    <cellStyle name="Percent 2 2 11 3" xfId="427" xr:uid="{00000000-0005-0000-0000-0000C4010000}"/>
    <cellStyle name="Percent 2 2 12" xfId="428" xr:uid="{00000000-0005-0000-0000-0000C5010000}"/>
    <cellStyle name="Percent 2 2 2" xfId="429" xr:uid="{00000000-0005-0000-0000-0000C6010000}"/>
    <cellStyle name="Percent 2 2 2 2" xfId="430" xr:uid="{00000000-0005-0000-0000-0000C7010000}"/>
    <cellStyle name="Percent 2 2 2 2 2" xfId="431" xr:uid="{00000000-0005-0000-0000-0000C8010000}"/>
    <cellStyle name="Percent 2 2 2 2 2 2" xfId="432" xr:uid="{00000000-0005-0000-0000-0000C9010000}"/>
    <cellStyle name="Percent 2 2 2 2 2 2 2" xfId="433" xr:uid="{00000000-0005-0000-0000-0000CA010000}"/>
    <cellStyle name="Percent 2 2 2 2 3" xfId="434" xr:uid="{00000000-0005-0000-0000-0000CB010000}"/>
    <cellStyle name="Percent 2 2 2 2 4" xfId="435" xr:uid="{00000000-0005-0000-0000-0000CC010000}"/>
    <cellStyle name="Percent 2 2 2 2 5" xfId="436" xr:uid="{00000000-0005-0000-0000-0000CD010000}"/>
    <cellStyle name="Percent 2 2 2 2 6" xfId="437" xr:uid="{00000000-0005-0000-0000-0000CE010000}"/>
    <cellStyle name="Percent 2 2 2 2 7" xfId="438" xr:uid="{00000000-0005-0000-0000-0000CF010000}"/>
    <cellStyle name="Percent 2 2 2 2 8" xfId="439" xr:uid="{00000000-0005-0000-0000-0000D0010000}"/>
    <cellStyle name="Percent 2 2 2 3" xfId="440" xr:uid="{00000000-0005-0000-0000-0000D1010000}"/>
    <cellStyle name="Percent 2 2 2 3 2" xfId="441" xr:uid="{00000000-0005-0000-0000-0000D2010000}"/>
    <cellStyle name="Percent 2 2 2 3 2 2" xfId="442" xr:uid="{00000000-0005-0000-0000-0000D3010000}"/>
    <cellStyle name="Percent 2 2 2 4" xfId="443" xr:uid="{00000000-0005-0000-0000-0000D4010000}"/>
    <cellStyle name="Percent 2 2 2 5" xfId="444" xr:uid="{00000000-0005-0000-0000-0000D5010000}"/>
    <cellStyle name="Percent 2 2 2 6" xfId="445" xr:uid="{00000000-0005-0000-0000-0000D6010000}"/>
    <cellStyle name="Percent 2 2 2 7" xfId="446" xr:uid="{00000000-0005-0000-0000-0000D7010000}"/>
    <cellStyle name="Percent 2 2 2 8" xfId="447" xr:uid="{00000000-0005-0000-0000-0000D8010000}"/>
    <cellStyle name="Percent 2 2 3" xfId="448" xr:uid="{00000000-0005-0000-0000-0000D9010000}"/>
    <cellStyle name="Percent 2 2 4" xfId="449" xr:uid="{00000000-0005-0000-0000-0000DA010000}"/>
    <cellStyle name="Percent 2 2 4 2" xfId="450" xr:uid="{00000000-0005-0000-0000-0000DB010000}"/>
    <cellStyle name="Percent 2 2 4 2 2" xfId="451" xr:uid="{00000000-0005-0000-0000-0000DC010000}"/>
    <cellStyle name="Percent 2 2 5" xfId="452" xr:uid="{00000000-0005-0000-0000-0000DD010000}"/>
    <cellStyle name="Percent 2 2 6" xfId="453" xr:uid="{00000000-0005-0000-0000-0000DE010000}"/>
    <cellStyle name="Percent 2 2 7" xfId="454" xr:uid="{00000000-0005-0000-0000-0000DF010000}"/>
    <cellStyle name="Percent 2 2 8" xfId="455" xr:uid="{00000000-0005-0000-0000-0000E0010000}"/>
    <cellStyle name="Percent 2 2 9" xfId="456" xr:uid="{00000000-0005-0000-0000-0000E1010000}"/>
    <cellStyle name="Percent 2 3" xfId="457" xr:uid="{00000000-0005-0000-0000-0000E2010000}"/>
    <cellStyle name="Percent 2 4" xfId="458" xr:uid="{00000000-0005-0000-0000-0000E3010000}"/>
    <cellStyle name="Percent 2 5" xfId="459" xr:uid="{00000000-0005-0000-0000-0000E4010000}"/>
    <cellStyle name="Percent 2 6" xfId="460" xr:uid="{00000000-0005-0000-0000-0000E5010000}"/>
    <cellStyle name="Percent 3" xfId="461" xr:uid="{00000000-0005-0000-0000-0000E6010000}"/>
    <cellStyle name="Percent 3 10" xfId="462" xr:uid="{00000000-0005-0000-0000-0000E7010000}"/>
    <cellStyle name="Percent 3 11" xfId="463" xr:uid="{00000000-0005-0000-0000-0000E8010000}"/>
    <cellStyle name="Percent 3 2" xfId="464" xr:uid="{00000000-0005-0000-0000-0000E9010000}"/>
    <cellStyle name="Percent 3 3" xfId="465" xr:uid="{00000000-0005-0000-0000-0000EA010000}"/>
    <cellStyle name="Percent 3 4" xfId="466" xr:uid="{00000000-0005-0000-0000-0000EB010000}"/>
    <cellStyle name="Percent 3 5" xfId="467" xr:uid="{00000000-0005-0000-0000-0000EC010000}"/>
    <cellStyle name="Percent 3 6" xfId="468" xr:uid="{00000000-0005-0000-0000-0000ED010000}"/>
    <cellStyle name="Percent 3 7" xfId="469" xr:uid="{00000000-0005-0000-0000-0000EE010000}"/>
    <cellStyle name="Percent 3 8" xfId="470" xr:uid="{00000000-0005-0000-0000-0000EF010000}"/>
    <cellStyle name="Percent 3 9" xfId="471" xr:uid="{00000000-0005-0000-0000-0000F0010000}"/>
    <cellStyle name="Percent 4" xfId="472" xr:uid="{00000000-0005-0000-0000-0000F1010000}"/>
    <cellStyle name="Percent 4 2" xfId="473" xr:uid="{00000000-0005-0000-0000-0000F2010000}"/>
    <cellStyle name="Percent 5" xfId="474" xr:uid="{00000000-0005-0000-0000-0000F3010000}"/>
    <cellStyle name="Percent 5 2" xfId="475" xr:uid="{00000000-0005-0000-0000-0000F4010000}"/>
    <cellStyle name="Percent 5 3" xfId="476" xr:uid="{00000000-0005-0000-0000-0000F5010000}"/>
    <cellStyle name="Percent 5 4" xfId="477" xr:uid="{00000000-0005-0000-0000-0000F6010000}"/>
    <cellStyle name="Percent 5 5" xfId="478" xr:uid="{00000000-0005-0000-0000-0000F7010000}"/>
    <cellStyle name="Percent 5 6" xfId="479" xr:uid="{00000000-0005-0000-0000-0000F8010000}"/>
    <cellStyle name="Percent 5 7" xfId="480" xr:uid="{00000000-0005-0000-0000-0000F9010000}"/>
    <cellStyle name="Percent 5 8" xfId="481" xr:uid="{00000000-0005-0000-0000-0000FA010000}"/>
    <cellStyle name="Percent 6" xfId="482" xr:uid="{00000000-0005-0000-0000-0000FB010000}"/>
    <cellStyle name="Percent 6 2" xfId="483" xr:uid="{00000000-0005-0000-0000-0000FC010000}"/>
    <cellStyle name="Percent 6 3" xfId="484" xr:uid="{00000000-0005-0000-0000-0000FD010000}"/>
    <cellStyle name="Percent 6 4" xfId="485" xr:uid="{00000000-0005-0000-0000-0000FE010000}"/>
    <cellStyle name="Percent 6 5" xfId="486" xr:uid="{00000000-0005-0000-0000-0000FF010000}"/>
    <cellStyle name="Percent 6 6" xfId="487" xr:uid="{00000000-0005-0000-0000-000000020000}"/>
    <cellStyle name="Percent 6 7" xfId="488" xr:uid="{00000000-0005-0000-0000-000001020000}"/>
    <cellStyle name="Percent 6 8" xfId="489" xr:uid="{00000000-0005-0000-0000-000002020000}"/>
    <cellStyle name="Spelling 1033,0_DORN0897 (2)_3" xfId="490" xr:uid="{00000000-0005-0000-0000-000003020000}"/>
    <cellStyle name="Yellow" xfId="491" xr:uid="{00000000-0005-0000-0000-000004020000}"/>
    <cellStyle name="בולט" xfId="492" xr:uid="{00000000-0005-0000-0000-000005020000}"/>
    <cellStyle name="הדגשה" xfId="493" xr:uid="{00000000-0005-0000-0000-000006020000}"/>
    <cellStyle name="הדגשה 1" xfId="494" xr:uid="{00000000-0005-0000-0000-000007020000}"/>
    <cellStyle name="טקסט" xfId="495" xr:uid="{00000000-0005-0000-0000-000008020000}"/>
    <cellStyle name="ינואר 2000" xfId="496" xr:uid="{00000000-0005-0000-0000-000009020000}"/>
    <cellStyle name="כותרת סעיף" xfId="497" xr:uid="{00000000-0005-0000-0000-00000A020000}"/>
    <cellStyle name="כותרת ראשית" xfId="498" xr:uid="{00000000-0005-0000-0000-00000B020000}"/>
    <cellStyle name="לינק" xfId="499" xr:uid="{00000000-0005-0000-0000-00000C020000}"/>
    <cellStyle name="סיכום" xfId="500" xr:uid="{00000000-0005-0000-0000-00000D020000}"/>
    <cellStyle name="שקוע" xfId="501" xr:uid="{00000000-0005-0000-0000-00000E020000}"/>
    <cellStyle name="תאריך מלא" xfId="502" xr:uid="{00000000-0005-0000-0000-00000F020000}"/>
    <cellStyle name="תוכן - מיכון דוחות" xfId="503" xr:uid="{00000000-0005-0000-0000-000010020000}"/>
  </cellStyles>
  <dxfs count="5">
    <dxf>
      <border outline="0">
        <top style="thin">
          <color indexed="64"/>
        </top>
        <bottom style="thin">
          <color indexed="64"/>
        </bottom>
      </border>
    </dxf>
    <dxf>
      <numFmt numFmtId="4" formatCode="#,##0.00"/>
    </dxf>
    <dxf>
      <numFmt numFmtId="4" formatCode="#,##0.00"/>
    </dxf>
    <dxf>
      <numFmt numFmtId="4" formatCode="#,##0.00"/>
    </dxf>
    <dxf>
      <border outline="0">
        <bottom style="thin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0000000}" name="טבלה4" displayName="טבלה4" ref="B36:J65" totalsRowShown="0" tableBorderDxfId="4">
  <autoFilter ref="B36:J65" xr:uid="{00000000-0009-0000-0100-000004000000}"/>
  <tableColumns count="9">
    <tableColumn id="1" xr3:uid="{00000000-0010-0000-0000-000001000000}" name="נתונים מצטברים"/>
    <tableColumn id="2" xr3:uid="{00000000-0010-0000-0000-000002000000}" name="התרומה לתשואה ינואר-מרץ 2025" dataDxfId="3">
      <calculatedColumnFormula>C6</calculatedColumnFormula>
    </tableColumn>
    <tableColumn id="3" xr3:uid="{00000000-0010-0000-0000-000003000000}" name="שיעור מסך הנכסים ינואר-מרץ 2025"/>
    <tableColumn id="4" xr3:uid="{00000000-0010-0000-0000-000004000000}" name="התרומה לתשואה ינואר-יוני 2025" dataDxfId="2">
      <calculatedColumnFormula>טבלה4[[#This Row],[התרומה לתשואה ינואר-מרץ 2025]]+I6+K6+M6</calculatedColumnFormula>
    </tableColumn>
    <tableColumn id="5" xr3:uid="{00000000-0010-0000-0000-000005000000}" name="שיעור מסך הנכסים ינואר-יוני 2025"/>
    <tableColumn id="6" xr3:uid="{00000000-0010-0000-0000-000006000000}" name="התרומה לתשואה ינואר-ספטמבר 2025"/>
    <tableColumn id="7" xr3:uid="{00000000-0010-0000-0000-000007000000}" name="שיעור מסך הנכסים ינואר-ספטמבר 2025"/>
    <tableColumn id="8" xr3:uid="{00000000-0010-0000-0000-000008000000}" name="התרומה לתשואה ינואר-דצמבר 2025" dataDxfId="1">
      <calculatedColumnFormula>טבלה4[[#This Row],[התרומה לתשואה ינואר-ספטמבר 2025]]+U6+W6+Y6</calculatedColumnFormula>
    </tableColumn>
    <tableColumn id="9" xr3:uid="{00000000-0010-0000-0000-000009000000}" name="שיעור מסך הנכסים ינואר-דצמבר 2025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1000000}" name="טבלה7" displayName="טבלה7" ref="B5:Z34" totalsRowShown="0" tableBorderDxfId="0">
  <autoFilter ref="B5:Z34" xr:uid="{00000000-0009-0000-0100-000007000000}"/>
  <tableColumns count="25">
    <tableColumn id="1" xr3:uid="{00000000-0010-0000-0100-000001000000}" name="אפיקי השקעה:"/>
    <tableColumn id="2" xr3:uid="{00000000-0010-0000-0100-000002000000}" name="התרומה לתשואה ינואר 2025"/>
    <tableColumn id="3" xr3:uid="{00000000-0010-0000-0100-000003000000}" name="שיעור מסך הנכסים ינואר 2025"/>
    <tableColumn id="4" xr3:uid="{00000000-0010-0000-0100-000004000000}" name="התרומה לתשואה פברואר 2025 "/>
    <tableColumn id="5" xr3:uid="{00000000-0010-0000-0100-000005000000}" name="שיעור מסך הנכסים פברואר 2025 "/>
    <tableColumn id="6" xr3:uid="{00000000-0010-0000-0100-000006000000}" name="התרומה לתשואה מרץ 2025"/>
    <tableColumn id="7" xr3:uid="{00000000-0010-0000-0100-000007000000}" name="שיעור מסך הנכסים מרץ 2025"/>
    <tableColumn id="8" xr3:uid="{00000000-0010-0000-0100-000008000000}" name="התרומה לתשואה אפריל 2025"/>
    <tableColumn id="9" xr3:uid="{00000000-0010-0000-0100-000009000000}" name="שיעור מסך הנכסים אפריל 2025"/>
    <tableColumn id="10" xr3:uid="{00000000-0010-0000-0100-00000A000000}" name="התרומה לתשואה מאי 2025"/>
    <tableColumn id="11" xr3:uid="{00000000-0010-0000-0100-00000B000000}" name="שיעור מסך הנכסים מאי 2025"/>
    <tableColumn id="12" xr3:uid="{00000000-0010-0000-0100-00000C000000}" name="התרומה לתשואה יוני 2025"/>
    <tableColumn id="13" xr3:uid="{00000000-0010-0000-0100-00000D000000}" name="שיעור מסך הנכסים יוני 2025"/>
    <tableColumn id="14" xr3:uid="{00000000-0010-0000-0100-00000E000000}" name="התרומה לתשואה יולי 2025"/>
    <tableColumn id="15" xr3:uid="{00000000-0010-0000-0100-00000F000000}" name="שיעור מסך הנכסים יולי 2025"/>
    <tableColumn id="16" xr3:uid="{00000000-0010-0000-0100-000010000000}" name="התרומה לתשואה אוגוסט 2025"/>
    <tableColumn id="17" xr3:uid="{00000000-0010-0000-0100-000011000000}" name="שיעור מסך הנכסים אוגוסט 2025"/>
    <tableColumn id="18" xr3:uid="{00000000-0010-0000-0100-000012000000}" name="התרומה לתשואה ספטמבר 2025"/>
    <tableColumn id="19" xr3:uid="{00000000-0010-0000-0100-000013000000}" name="שיעור מסך הנכסים ספטמבר 2025"/>
    <tableColumn id="20" xr3:uid="{00000000-0010-0000-0100-000014000000}" name="התרומה לתשואה אוקטובר 2025"/>
    <tableColumn id="21" xr3:uid="{00000000-0010-0000-0100-000015000000}" name="שיעור מסך הנכסים אוקטובר 2025"/>
    <tableColumn id="22" xr3:uid="{00000000-0010-0000-0100-000016000000}" name="התרומה לתשואה נובמבר 2025"/>
    <tableColumn id="23" xr3:uid="{00000000-0010-0000-0100-000017000000}" name="שיעור מסך הנכסים נובמבר 2025"/>
    <tableColumn id="24" xr3:uid="{00000000-0010-0000-0100-000018000000}" name="התרומה לתשואה דצמבר 2025"/>
    <tableColumn id="25" xr3:uid="{00000000-0010-0000-0100-000019000000}" name="שיעור מסך הנכסים דצמבר 2025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AE72"/>
  <sheetViews>
    <sheetView rightToLeft="1" tabSelected="1" topLeftCell="A40" workbookViewId="0">
      <selection activeCell="E68" sqref="E68"/>
    </sheetView>
  </sheetViews>
  <sheetFormatPr defaultColWidth="9.125" defaultRowHeight="15" x14ac:dyDescent="0.25"/>
  <cols>
    <col min="1" max="1" width="2.125" style="1" customWidth="1"/>
    <col min="2" max="2" width="31.25" style="1" customWidth="1"/>
    <col min="3" max="3" width="16.625" style="1" customWidth="1"/>
    <col min="4" max="4" width="18.25" style="1" customWidth="1"/>
    <col min="5" max="5" width="17.25" style="1" customWidth="1"/>
    <col min="6" max="6" width="18.125" style="1" customWidth="1"/>
    <col min="7" max="8" width="15.875" style="1" customWidth="1"/>
    <col min="9" max="9" width="17.5" style="1" customWidth="1"/>
    <col min="10" max="10" width="16" style="1" customWidth="1"/>
    <col min="11" max="11" width="13.375" style="1" customWidth="1"/>
    <col min="12" max="12" width="14.875" style="1" customWidth="1"/>
    <col min="13" max="13" width="14" style="1" customWidth="1"/>
    <col min="14" max="14" width="14.75" style="1" customWidth="1"/>
    <col min="15" max="15" width="14" style="1" customWidth="1"/>
    <col min="16" max="16" width="14.75" style="1" customWidth="1"/>
    <col min="17" max="17" width="14" style="1" customWidth="1"/>
    <col min="18" max="18" width="14.75" style="1" customWidth="1"/>
    <col min="19" max="19" width="14" style="1" customWidth="1"/>
    <col min="20" max="20" width="14.75" style="1" customWidth="1"/>
    <col min="21" max="26" width="14.5" style="1" customWidth="1"/>
    <col min="27" max="16384" width="9.125" style="1"/>
  </cols>
  <sheetData>
    <row r="1" spans="2:31" ht="18.75" x14ac:dyDescent="0.3">
      <c r="B1" s="17" t="s">
        <v>0</v>
      </c>
    </row>
    <row r="2" spans="2:31" ht="18.75" x14ac:dyDescent="0.3">
      <c r="B2" s="18" t="s">
        <v>44</v>
      </c>
    </row>
    <row r="3" spans="2:31" ht="37.5" x14ac:dyDescent="0.3">
      <c r="B3" s="50" t="s">
        <v>46</v>
      </c>
      <c r="C3" s="19" t="s">
        <v>36</v>
      </c>
    </row>
    <row r="4" spans="2:31" x14ac:dyDescent="0.25">
      <c r="B4" s="2">
        <v>2025</v>
      </c>
      <c r="C4" s="19">
        <v>5</v>
      </c>
      <c r="D4" s="19"/>
      <c r="E4" s="19">
        <f>C4+1</f>
        <v>6</v>
      </c>
      <c r="F4" s="19"/>
      <c r="G4" s="19">
        <f>E4+1</f>
        <v>7</v>
      </c>
      <c r="H4" s="19"/>
      <c r="I4" s="19">
        <f>G4+1</f>
        <v>8</v>
      </c>
      <c r="J4" s="19"/>
      <c r="K4" s="19">
        <f>I4+1</f>
        <v>9</v>
      </c>
      <c r="L4" s="19"/>
      <c r="M4" s="19">
        <f>K4+1</f>
        <v>10</v>
      </c>
      <c r="N4" s="19"/>
      <c r="O4" s="19">
        <f>M4+1</f>
        <v>11</v>
      </c>
      <c r="P4" s="19"/>
      <c r="Q4" s="19">
        <f>O4+1</f>
        <v>12</v>
      </c>
      <c r="R4" s="19"/>
      <c r="S4" s="19">
        <f>Q4+1</f>
        <v>13</v>
      </c>
      <c r="T4" s="19"/>
      <c r="U4" s="19">
        <f>S4+1</f>
        <v>14</v>
      </c>
      <c r="V4" s="19"/>
      <c r="W4" s="19">
        <f>U4+1</f>
        <v>15</v>
      </c>
      <c r="X4" s="19"/>
      <c r="Y4" s="19">
        <f>W4+1</f>
        <v>16</v>
      </c>
      <c r="Z4" s="19"/>
      <c r="AE4" s="1" t="s">
        <v>41</v>
      </c>
    </row>
    <row r="5" spans="2:31" ht="45" x14ac:dyDescent="0.25">
      <c r="B5" s="44" t="s">
        <v>40</v>
      </c>
      <c r="C5" s="38" t="s">
        <v>48</v>
      </c>
      <c r="D5" s="38" t="s">
        <v>49</v>
      </c>
      <c r="E5" s="40" t="s">
        <v>50</v>
      </c>
      <c r="F5" s="41" t="s">
        <v>51</v>
      </c>
      <c r="G5" s="38" t="s">
        <v>52</v>
      </c>
      <c r="H5" s="38" t="s">
        <v>53</v>
      </c>
      <c r="I5" s="40" t="s">
        <v>54</v>
      </c>
      <c r="J5" s="41" t="s">
        <v>55</v>
      </c>
      <c r="K5" s="38" t="s">
        <v>56</v>
      </c>
      <c r="L5" s="38" t="s">
        <v>57</v>
      </c>
      <c r="M5" s="40" t="s">
        <v>58</v>
      </c>
      <c r="N5" s="41" t="s">
        <v>59</v>
      </c>
      <c r="O5" s="38" t="s">
        <v>60</v>
      </c>
      <c r="P5" s="39" t="s">
        <v>61</v>
      </c>
      <c r="Q5" s="40" t="s">
        <v>62</v>
      </c>
      <c r="R5" s="41" t="s">
        <v>63</v>
      </c>
      <c r="S5" s="38" t="s">
        <v>64</v>
      </c>
      <c r="T5" s="39" t="s">
        <v>65</v>
      </c>
      <c r="U5" s="40" t="s">
        <v>66</v>
      </c>
      <c r="V5" s="41" t="s">
        <v>67</v>
      </c>
      <c r="W5" s="38" t="s">
        <v>68</v>
      </c>
      <c r="X5" s="39" t="s">
        <v>69</v>
      </c>
      <c r="Y5" s="40" t="s">
        <v>70</v>
      </c>
      <c r="Z5" s="41" t="s">
        <v>71</v>
      </c>
      <c r="AE5" s="3" t="s">
        <v>2</v>
      </c>
    </row>
    <row r="6" spans="2:31" x14ac:dyDescent="0.25">
      <c r="B6" s="6" t="s">
        <v>1</v>
      </c>
      <c r="C6" s="15">
        <v>0</v>
      </c>
      <c r="D6" s="7">
        <v>5.5800000000000002E-2</v>
      </c>
      <c r="E6" s="23">
        <v>0</v>
      </c>
      <c r="F6" s="23">
        <v>4.3499999999999997E-2</v>
      </c>
      <c r="G6" s="15">
        <v>2.9999999999999997E-4</v>
      </c>
      <c r="H6" s="7">
        <v>6.4399999999999999E-2</v>
      </c>
      <c r="I6" s="23">
        <v>1E-4</v>
      </c>
      <c r="J6" s="23">
        <v>7.6399999999999996E-2</v>
      </c>
      <c r="K6" s="15">
        <v>2.0000000000000001E-4</v>
      </c>
      <c r="L6" s="7">
        <v>7.3400000000000007E-2</v>
      </c>
      <c r="M6" s="23">
        <v>1E-4</v>
      </c>
      <c r="N6" s="23">
        <v>4.0399999999999998E-2</v>
      </c>
      <c r="O6" s="15"/>
      <c r="P6" s="7"/>
      <c r="Q6" s="23"/>
      <c r="R6" s="23"/>
      <c r="S6" s="15"/>
      <c r="T6" s="7"/>
      <c r="U6" s="23"/>
      <c r="V6" s="23"/>
      <c r="W6" s="15"/>
      <c r="X6" s="7"/>
      <c r="Y6" s="23"/>
      <c r="Z6" s="24"/>
      <c r="AE6" s="3" t="s">
        <v>4</v>
      </c>
    </row>
    <row r="7" spans="2:31" ht="30" x14ac:dyDescent="0.25">
      <c r="B7" s="57" t="s">
        <v>47</v>
      </c>
      <c r="C7" s="15">
        <v>5.9999999999999995E-4</v>
      </c>
      <c r="D7" s="7">
        <v>0.1326</v>
      </c>
      <c r="E7" s="23">
        <v>2.8E-3</v>
      </c>
      <c r="F7" s="23">
        <v>0.1487</v>
      </c>
      <c r="G7" s="15">
        <v>-8.9999999999999998E-4</v>
      </c>
      <c r="H7" s="7">
        <v>0.1623</v>
      </c>
      <c r="I7" s="23">
        <v>2.3E-3</v>
      </c>
      <c r="J7" s="23">
        <v>0.18659999999999999</v>
      </c>
      <c r="K7" s="15">
        <v>-1.1999999999999999E-3</v>
      </c>
      <c r="L7" s="7">
        <v>0.18329999999999999</v>
      </c>
      <c r="M7" s="23">
        <v>3.5999999999999999E-3</v>
      </c>
      <c r="N7" s="23">
        <v>0.18410000000000001</v>
      </c>
      <c r="O7" s="15"/>
      <c r="P7" s="7"/>
      <c r="Q7" s="23"/>
      <c r="R7" s="23"/>
      <c r="S7" s="15"/>
      <c r="T7" s="7"/>
      <c r="U7" s="23"/>
      <c r="V7" s="23"/>
      <c r="W7" s="15"/>
      <c r="X7" s="7"/>
      <c r="Y7" s="23"/>
      <c r="Z7" s="24"/>
      <c r="AE7" s="3" t="s">
        <v>6</v>
      </c>
    </row>
    <row r="8" spans="2:31" x14ac:dyDescent="0.25">
      <c r="B8" s="9" t="s">
        <v>5</v>
      </c>
      <c r="C8" s="15">
        <v>0</v>
      </c>
      <c r="D8" s="7">
        <v>0</v>
      </c>
      <c r="E8" s="23">
        <v>0</v>
      </c>
      <c r="F8" s="23">
        <v>0</v>
      </c>
      <c r="G8" s="15">
        <v>0</v>
      </c>
      <c r="H8" s="7">
        <v>0</v>
      </c>
      <c r="I8" s="23">
        <v>0</v>
      </c>
      <c r="J8" s="23">
        <v>0</v>
      </c>
      <c r="K8" s="15">
        <v>0</v>
      </c>
      <c r="L8" s="7">
        <v>0</v>
      </c>
      <c r="M8" s="23">
        <v>0</v>
      </c>
      <c r="N8" s="23">
        <v>0</v>
      </c>
      <c r="O8" s="15"/>
      <c r="P8" s="7"/>
      <c r="Q8" s="23"/>
      <c r="R8" s="23"/>
      <c r="S8" s="15"/>
      <c r="T8" s="7"/>
      <c r="U8" s="23"/>
      <c r="V8" s="23"/>
      <c r="W8" s="15"/>
      <c r="X8" s="7"/>
      <c r="Y8" s="23"/>
      <c r="Z8" s="24"/>
      <c r="AE8" s="3" t="s">
        <v>8</v>
      </c>
    </row>
    <row r="9" spans="2:31" x14ac:dyDescent="0.25">
      <c r="B9" s="9" t="s">
        <v>7</v>
      </c>
      <c r="C9" s="15">
        <v>0</v>
      </c>
      <c r="D9" s="7">
        <v>0</v>
      </c>
      <c r="E9" s="23">
        <v>0</v>
      </c>
      <c r="F9" s="23">
        <v>0</v>
      </c>
      <c r="G9" s="15">
        <v>0</v>
      </c>
      <c r="H9" s="7">
        <v>0</v>
      </c>
      <c r="I9" s="23">
        <v>0</v>
      </c>
      <c r="J9" s="23">
        <v>0</v>
      </c>
      <c r="K9" s="15">
        <v>0</v>
      </c>
      <c r="L9" s="7">
        <v>0</v>
      </c>
      <c r="M9" s="23">
        <v>0</v>
      </c>
      <c r="N9" s="23">
        <v>0</v>
      </c>
      <c r="O9" s="15"/>
      <c r="P9" s="7"/>
      <c r="Q9" s="23"/>
      <c r="R9" s="23"/>
      <c r="S9" s="15"/>
      <c r="T9" s="7"/>
      <c r="U9" s="23"/>
      <c r="V9" s="23"/>
      <c r="W9" s="15"/>
      <c r="X9" s="7"/>
      <c r="Y9" s="23"/>
      <c r="Z9" s="24"/>
      <c r="AE9" s="3" t="s">
        <v>10</v>
      </c>
    </row>
    <row r="10" spans="2:31" x14ac:dyDescent="0.25">
      <c r="B10" s="9" t="s">
        <v>9</v>
      </c>
      <c r="C10" s="15">
        <v>1E-4</v>
      </c>
      <c r="D10" s="7">
        <v>3.5200000000000002E-2</v>
      </c>
      <c r="E10" s="23">
        <v>8.0000000000000004E-4</v>
      </c>
      <c r="F10" s="23">
        <v>3.7600000000000001E-2</v>
      </c>
      <c r="G10" s="15">
        <v>-2.0000000000000001E-4</v>
      </c>
      <c r="H10" s="7">
        <v>3.95E-2</v>
      </c>
      <c r="I10" s="23">
        <v>4.0000000000000002E-4</v>
      </c>
      <c r="J10" s="23">
        <v>4.0099999999999997E-2</v>
      </c>
      <c r="K10" s="15">
        <v>1E-4</v>
      </c>
      <c r="L10" s="7">
        <v>4.2000000000000003E-2</v>
      </c>
      <c r="M10" s="23">
        <v>1E-3</v>
      </c>
      <c r="N10" s="23">
        <v>4.82E-2</v>
      </c>
      <c r="O10" s="15"/>
      <c r="P10" s="7"/>
      <c r="Q10" s="23"/>
      <c r="R10" s="23"/>
      <c r="S10" s="15"/>
      <c r="T10" s="7"/>
      <c r="U10" s="23"/>
      <c r="V10" s="23"/>
      <c r="W10" s="15"/>
      <c r="X10" s="7"/>
      <c r="Y10" s="23"/>
      <c r="Z10" s="24"/>
      <c r="AE10" s="3" t="s">
        <v>12</v>
      </c>
    </row>
    <row r="11" spans="2:31" x14ac:dyDescent="0.25">
      <c r="B11" s="9" t="s">
        <v>11</v>
      </c>
      <c r="C11" s="15">
        <v>0</v>
      </c>
      <c r="D11" s="7">
        <v>0</v>
      </c>
      <c r="E11" s="23">
        <v>0</v>
      </c>
      <c r="F11" s="23">
        <v>0</v>
      </c>
      <c r="G11" s="15">
        <v>0</v>
      </c>
      <c r="H11" s="7">
        <v>0</v>
      </c>
      <c r="I11" s="23">
        <v>0</v>
      </c>
      <c r="J11" s="23">
        <v>0</v>
      </c>
      <c r="K11" s="15">
        <v>0</v>
      </c>
      <c r="L11" s="7">
        <v>0</v>
      </c>
      <c r="M11" s="23">
        <v>0</v>
      </c>
      <c r="N11" s="23">
        <v>0</v>
      </c>
      <c r="O11" s="15"/>
      <c r="P11" s="7"/>
      <c r="Q11" s="23"/>
      <c r="R11" s="23"/>
      <c r="S11" s="15"/>
      <c r="T11" s="7"/>
      <c r="U11" s="23"/>
      <c r="V11" s="23"/>
      <c r="W11" s="15"/>
      <c r="X11" s="7"/>
      <c r="Y11" s="23"/>
      <c r="Z11" s="24"/>
      <c r="AE11" s="3" t="s">
        <v>14</v>
      </c>
    </row>
    <row r="12" spans="2:31" x14ac:dyDescent="0.25">
      <c r="B12" s="9" t="s">
        <v>13</v>
      </c>
      <c r="C12" s="15">
        <v>1.2999999999999999E-3</v>
      </c>
      <c r="D12" s="7">
        <v>4.6800000000000001E-2</v>
      </c>
      <c r="E12" s="23">
        <v>1.9E-3</v>
      </c>
      <c r="F12" s="23">
        <v>4.3299999999999998E-2</v>
      </c>
      <c r="G12" s="15">
        <v>-1.4E-3</v>
      </c>
      <c r="H12" s="7">
        <v>4.07E-2</v>
      </c>
      <c r="I12" s="23">
        <v>1.4E-3</v>
      </c>
      <c r="J12" s="23">
        <v>3.8800000000000001E-2</v>
      </c>
      <c r="K12" s="15">
        <v>2.3999999999999998E-3</v>
      </c>
      <c r="L12" s="7">
        <v>3.7900000000000003E-2</v>
      </c>
      <c r="M12" s="23">
        <v>3.8999999999999998E-3</v>
      </c>
      <c r="N12" s="23">
        <v>3.6999999999999998E-2</v>
      </c>
      <c r="O12" s="15"/>
      <c r="P12" s="7"/>
      <c r="Q12" s="23"/>
      <c r="R12" s="23"/>
      <c r="S12" s="15"/>
      <c r="T12" s="7"/>
      <c r="U12" s="23"/>
      <c r="V12" s="23"/>
      <c r="W12" s="15"/>
      <c r="X12" s="7"/>
      <c r="Y12" s="23"/>
      <c r="Z12" s="24"/>
      <c r="AE12" s="3" t="s">
        <v>15</v>
      </c>
    </row>
    <row r="13" spans="2:31" x14ac:dyDescent="0.25">
      <c r="B13" s="46" t="s">
        <v>45</v>
      </c>
      <c r="C13" s="15">
        <v>1.15E-2</v>
      </c>
      <c r="D13" s="47">
        <v>0.72030000000000005</v>
      </c>
      <c r="E13" s="23">
        <v>-5.4999999999999997E-3</v>
      </c>
      <c r="F13" s="23">
        <v>0.71830000000000005</v>
      </c>
      <c r="G13" s="15">
        <v>-2.35E-2</v>
      </c>
      <c r="H13" s="7">
        <v>0.68559999999999999</v>
      </c>
      <c r="I13" s="23">
        <v>2.5000000000000001E-3</v>
      </c>
      <c r="J13" s="23">
        <v>0.65169999999999995</v>
      </c>
      <c r="K13" s="15">
        <v>3.0800000000000001E-2</v>
      </c>
      <c r="L13" s="7">
        <v>0.65590000000000004</v>
      </c>
      <c r="M13" s="23">
        <v>2.9600000000000001E-2</v>
      </c>
      <c r="N13" s="23">
        <v>0.68259999999999998</v>
      </c>
      <c r="O13" s="15"/>
      <c r="P13" s="7"/>
      <c r="Q13" s="23"/>
      <c r="R13" s="23"/>
      <c r="S13" s="15"/>
      <c r="T13" s="7"/>
      <c r="U13" s="23"/>
      <c r="V13" s="23"/>
      <c r="W13" s="15"/>
      <c r="X13" s="7"/>
      <c r="Y13" s="48"/>
      <c r="Z13" s="49"/>
      <c r="AE13" s="3" t="s">
        <v>17</v>
      </c>
    </row>
    <row r="14" spans="2:31" x14ac:dyDescent="0.25">
      <c r="B14" s="9" t="s">
        <v>16</v>
      </c>
      <c r="C14" s="15">
        <v>0</v>
      </c>
      <c r="D14" s="7">
        <v>6.0000000000000001E-3</v>
      </c>
      <c r="E14" s="23">
        <v>2.0000000000000001E-4</v>
      </c>
      <c r="F14" s="23">
        <v>5.4999999999999997E-3</v>
      </c>
      <c r="G14" s="15">
        <v>0</v>
      </c>
      <c r="H14" s="7">
        <v>5.3E-3</v>
      </c>
      <c r="I14" s="23">
        <v>0</v>
      </c>
      <c r="J14" s="23">
        <v>5.1999999999999998E-3</v>
      </c>
      <c r="K14" s="15">
        <v>0</v>
      </c>
      <c r="L14" s="7">
        <v>4.7999999999999996E-3</v>
      </c>
      <c r="M14" s="23">
        <v>1E-4</v>
      </c>
      <c r="N14" s="23">
        <v>4.4000000000000003E-3</v>
      </c>
      <c r="O14" s="15"/>
      <c r="P14" s="7"/>
      <c r="Q14" s="23"/>
      <c r="R14" s="23"/>
      <c r="S14" s="15"/>
      <c r="T14" s="7"/>
      <c r="U14" s="23"/>
      <c r="V14" s="23"/>
      <c r="W14" s="15"/>
      <c r="X14" s="7"/>
      <c r="Y14" s="23"/>
      <c r="Z14" s="24"/>
      <c r="AE14" s="3" t="s">
        <v>19</v>
      </c>
    </row>
    <row r="15" spans="2:31" x14ac:dyDescent="0.25">
      <c r="B15" s="9" t="s">
        <v>18</v>
      </c>
      <c r="C15" s="15">
        <v>0</v>
      </c>
      <c r="D15" s="7">
        <v>0</v>
      </c>
      <c r="E15" s="23">
        <v>0</v>
      </c>
      <c r="F15" s="23">
        <v>0</v>
      </c>
      <c r="G15" s="15">
        <v>0</v>
      </c>
      <c r="H15" s="7">
        <v>0</v>
      </c>
      <c r="I15" s="23">
        <v>0</v>
      </c>
      <c r="J15" s="23">
        <v>0</v>
      </c>
      <c r="K15" s="15">
        <v>0</v>
      </c>
      <c r="L15" s="7">
        <v>0</v>
      </c>
      <c r="M15" s="23">
        <v>0</v>
      </c>
      <c r="N15" s="23">
        <v>0</v>
      </c>
      <c r="O15" s="15"/>
      <c r="P15" s="7"/>
      <c r="Q15" s="23"/>
      <c r="R15" s="23"/>
      <c r="S15" s="15"/>
      <c r="T15" s="7"/>
      <c r="U15" s="23"/>
      <c r="V15" s="23"/>
      <c r="W15" s="15"/>
      <c r="X15" s="7"/>
      <c r="Y15" s="23"/>
      <c r="Z15" s="24"/>
      <c r="AE15" s="3"/>
    </row>
    <row r="16" spans="2:31" x14ac:dyDescent="0.25">
      <c r="B16" s="9" t="s">
        <v>20</v>
      </c>
      <c r="C16" s="15">
        <v>0</v>
      </c>
      <c r="D16" s="7">
        <v>1E-4</v>
      </c>
      <c r="E16" s="23">
        <v>0</v>
      </c>
      <c r="F16" s="23">
        <v>1E-4</v>
      </c>
      <c r="G16" s="15">
        <v>0</v>
      </c>
      <c r="H16" s="7">
        <v>0</v>
      </c>
      <c r="I16" s="23">
        <v>0</v>
      </c>
      <c r="J16" s="23">
        <v>0</v>
      </c>
      <c r="K16" s="15">
        <v>0</v>
      </c>
      <c r="L16" s="7">
        <v>1E-4</v>
      </c>
      <c r="M16" s="23">
        <v>0</v>
      </c>
      <c r="N16" s="23">
        <v>1E-4</v>
      </c>
      <c r="O16" s="15"/>
      <c r="P16" s="7"/>
      <c r="Q16" s="23"/>
      <c r="R16" s="23"/>
      <c r="S16" s="15"/>
      <c r="T16" s="7"/>
      <c r="U16" s="23"/>
      <c r="V16" s="23"/>
      <c r="W16" s="15"/>
      <c r="X16" s="7"/>
      <c r="Y16" s="23"/>
      <c r="Z16" s="24"/>
      <c r="AE16" s="3"/>
    </row>
    <row r="17" spans="2:31" x14ac:dyDescent="0.25">
      <c r="B17" s="9" t="s">
        <v>21</v>
      </c>
      <c r="C17" s="15">
        <v>8.0000000000000004E-4</v>
      </c>
      <c r="D17" s="7">
        <v>1.1000000000000001E-3</v>
      </c>
      <c r="E17" s="23">
        <v>8.0000000000000004E-4</v>
      </c>
      <c r="F17" s="23">
        <v>1.2999999999999999E-3</v>
      </c>
      <c r="G17" s="15">
        <v>-2E-3</v>
      </c>
      <c r="H17" s="7">
        <v>2.0000000000000001E-4</v>
      </c>
      <c r="I17" s="23">
        <v>1E-3</v>
      </c>
      <c r="J17" s="23">
        <v>5.0000000000000001E-4</v>
      </c>
      <c r="K17" s="15">
        <v>1.2999999999999999E-3</v>
      </c>
      <c r="L17" s="7">
        <v>2E-3</v>
      </c>
      <c r="M17" s="23">
        <v>1.4E-3</v>
      </c>
      <c r="N17" s="23">
        <v>2.7000000000000001E-3</v>
      </c>
      <c r="O17" s="15"/>
      <c r="P17" s="7"/>
      <c r="Q17" s="23"/>
      <c r="R17" s="23"/>
      <c r="S17" s="15"/>
      <c r="T17" s="7"/>
      <c r="U17" s="23"/>
      <c r="V17" s="23"/>
      <c r="W17" s="15"/>
      <c r="X17" s="7"/>
      <c r="Y17" s="23"/>
      <c r="Z17" s="24"/>
      <c r="AE17" s="3"/>
    </row>
    <row r="18" spans="2:31" x14ac:dyDescent="0.25">
      <c r="B18" s="9" t="s">
        <v>22</v>
      </c>
      <c r="C18" s="15">
        <v>0</v>
      </c>
      <c r="D18" s="7">
        <v>0</v>
      </c>
      <c r="E18" s="23">
        <v>0</v>
      </c>
      <c r="F18" s="23">
        <v>0</v>
      </c>
      <c r="G18" s="15">
        <v>0</v>
      </c>
      <c r="H18" s="7">
        <v>0</v>
      </c>
      <c r="I18" s="23">
        <v>0</v>
      </c>
      <c r="J18" s="23">
        <v>0</v>
      </c>
      <c r="K18" s="15">
        <v>0</v>
      </c>
      <c r="L18" s="7">
        <v>0</v>
      </c>
      <c r="M18" s="23">
        <v>0</v>
      </c>
      <c r="N18" s="23">
        <v>0</v>
      </c>
      <c r="O18" s="15"/>
      <c r="P18" s="7"/>
      <c r="Q18" s="23"/>
      <c r="R18" s="23"/>
      <c r="S18" s="15"/>
      <c r="T18" s="7"/>
      <c r="U18" s="23"/>
      <c r="V18" s="23"/>
      <c r="W18" s="15"/>
      <c r="X18" s="7"/>
      <c r="Y18" s="23"/>
      <c r="Z18" s="24"/>
    </row>
    <row r="19" spans="2:31" x14ac:dyDescent="0.25">
      <c r="B19" s="9" t="s">
        <v>23</v>
      </c>
      <c r="C19" s="15">
        <v>0</v>
      </c>
      <c r="D19" s="7">
        <v>0</v>
      </c>
      <c r="E19" s="23">
        <v>0</v>
      </c>
      <c r="F19" s="23">
        <v>0</v>
      </c>
      <c r="G19" s="15">
        <v>0</v>
      </c>
      <c r="H19" s="7">
        <v>0</v>
      </c>
      <c r="I19" s="23">
        <v>0</v>
      </c>
      <c r="J19" s="23">
        <v>0</v>
      </c>
      <c r="K19" s="15">
        <v>0</v>
      </c>
      <c r="L19" s="7">
        <v>0</v>
      </c>
      <c r="M19" s="23">
        <v>0</v>
      </c>
      <c r="N19" s="23">
        <v>0</v>
      </c>
      <c r="O19" s="15"/>
      <c r="P19" s="7"/>
      <c r="Q19" s="23"/>
      <c r="R19" s="23"/>
      <c r="S19" s="15"/>
      <c r="T19" s="7"/>
      <c r="U19" s="23"/>
      <c r="V19" s="23"/>
      <c r="W19" s="15"/>
      <c r="X19" s="7"/>
      <c r="Y19" s="23"/>
      <c r="Z19" s="24"/>
    </row>
    <row r="20" spans="2:31" x14ac:dyDescent="0.25">
      <c r="B20" s="9" t="s">
        <v>24</v>
      </c>
      <c r="C20" s="15">
        <v>0</v>
      </c>
      <c r="D20" s="7">
        <v>1.6999999999999999E-3</v>
      </c>
      <c r="E20" s="23">
        <v>0</v>
      </c>
      <c r="F20" s="23">
        <v>1.6000000000000001E-3</v>
      </c>
      <c r="G20" s="15">
        <v>0</v>
      </c>
      <c r="H20" s="7">
        <v>1.5E-3</v>
      </c>
      <c r="I20" s="23">
        <v>0</v>
      </c>
      <c r="J20" s="23">
        <v>5.0000000000000001E-4</v>
      </c>
      <c r="K20" s="15">
        <v>0</v>
      </c>
      <c r="L20" s="7">
        <v>4.0000000000000002E-4</v>
      </c>
      <c r="M20" s="23">
        <v>0</v>
      </c>
      <c r="N20" s="23">
        <v>4.0000000000000002E-4</v>
      </c>
      <c r="O20" s="15"/>
      <c r="P20" s="7"/>
      <c r="Q20" s="23"/>
      <c r="R20" s="23"/>
      <c r="S20" s="15"/>
      <c r="T20" s="7"/>
      <c r="U20" s="23"/>
      <c r="V20" s="23"/>
      <c r="W20" s="15"/>
      <c r="X20" s="7"/>
      <c r="Y20" s="23"/>
      <c r="Z20" s="24"/>
    </row>
    <row r="21" spans="2:31" x14ac:dyDescent="0.25">
      <c r="B21" s="9" t="s">
        <v>25</v>
      </c>
      <c r="C21" s="15">
        <v>0</v>
      </c>
      <c r="D21" s="7">
        <v>0</v>
      </c>
      <c r="E21" s="23">
        <v>0</v>
      </c>
      <c r="F21" s="23">
        <v>0</v>
      </c>
      <c r="G21" s="15">
        <v>0</v>
      </c>
      <c r="H21" s="7">
        <v>0</v>
      </c>
      <c r="I21" s="23">
        <v>0</v>
      </c>
      <c r="J21" s="23">
        <v>0</v>
      </c>
      <c r="K21" s="15">
        <v>0</v>
      </c>
      <c r="L21" s="7">
        <v>0</v>
      </c>
      <c r="M21" s="23">
        <v>0</v>
      </c>
      <c r="N21" s="23">
        <v>0</v>
      </c>
      <c r="O21" s="15"/>
      <c r="P21" s="7"/>
      <c r="Q21" s="23"/>
      <c r="R21" s="23"/>
      <c r="S21" s="15"/>
      <c r="T21" s="7"/>
      <c r="U21" s="23"/>
      <c r="V21" s="23"/>
      <c r="W21" s="15"/>
      <c r="X21" s="7"/>
      <c r="Y21" s="23"/>
      <c r="Z21" s="24"/>
    </row>
    <row r="22" spans="2:31" x14ac:dyDescent="0.25">
      <c r="B22" s="9" t="s">
        <v>26</v>
      </c>
      <c r="C22" s="15">
        <v>0</v>
      </c>
      <c r="D22" s="7">
        <v>0</v>
      </c>
      <c r="E22" s="23">
        <v>0</v>
      </c>
      <c r="F22" s="23">
        <v>0</v>
      </c>
      <c r="G22" s="15">
        <v>0</v>
      </c>
      <c r="H22" s="7">
        <v>0</v>
      </c>
      <c r="I22" s="23">
        <v>0</v>
      </c>
      <c r="J22" s="23">
        <v>0</v>
      </c>
      <c r="K22" s="15">
        <v>0</v>
      </c>
      <c r="L22" s="7">
        <v>0</v>
      </c>
      <c r="M22" s="23">
        <v>0</v>
      </c>
      <c r="N22" s="23">
        <v>0</v>
      </c>
      <c r="O22" s="15"/>
      <c r="P22" s="7"/>
      <c r="Q22" s="23"/>
      <c r="R22" s="23"/>
      <c r="S22" s="15"/>
      <c r="T22" s="7"/>
      <c r="U22" s="23"/>
      <c r="V22" s="23"/>
      <c r="W22" s="15"/>
      <c r="X22" s="7"/>
      <c r="Y22" s="23"/>
      <c r="Z22" s="24"/>
    </row>
    <row r="23" spans="2:31" x14ac:dyDescent="0.25">
      <c r="B23" s="9" t="s">
        <v>27</v>
      </c>
      <c r="C23" s="15">
        <v>0</v>
      </c>
      <c r="D23" s="7">
        <v>0</v>
      </c>
      <c r="E23" s="23">
        <v>0</v>
      </c>
      <c r="F23" s="23">
        <v>0</v>
      </c>
      <c r="G23" s="15">
        <v>0</v>
      </c>
      <c r="H23" s="7">
        <v>0</v>
      </c>
      <c r="I23" s="23">
        <v>0</v>
      </c>
      <c r="J23" s="23">
        <v>0</v>
      </c>
      <c r="K23" s="15">
        <v>0</v>
      </c>
      <c r="L23" s="7">
        <v>0</v>
      </c>
      <c r="M23" s="23">
        <v>0</v>
      </c>
      <c r="N23" s="23">
        <v>0</v>
      </c>
      <c r="O23" s="15"/>
      <c r="P23" s="7"/>
      <c r="Q23" s="23"/>
      <c r="R23" s="23"/>
      <c r="S23" s="15"/>
      <c r="T23" s="7"/>
      <c r="U23" s="23"/>
      <c r="V23" s="23"/>
      <c r="W23" s="15"/>
      <c r="X23" s="7"/>
      <c r="Y23" s="23"/>
      <c r="Z23" s="24"/>
    </row>
    <row r="24" spans="2:31" x14ac:dyDescent="0.25">
      <c r="B24" s="9" t="s">
        <v>28</v>
      </c>
      <c r="C24" s="15">
        <v>1E-4</v>
      </c>
      <c r="D24" s="7">
        <v>4.0000000000000002E-4</v>
      </c>
      <c r="E24" s="23">
        <v>0</v>
      </c>
      <c r="F24" s="23">
        <v>1E-4</v>
      </c>
      <c r="G24" s="15">
        <v>0</v>
      </c>
      <c r="H24" s="7">
        <v>5.0000000000000001E-4</v>
      </c>
      <c r="I24" s="23">
        <v>0</v>
      </c>
      <c r="J24" s="23">
        <v>2.0000000000000001E-4</v>
      </c>
      <c r="K24" s="15">
        <v>0</v>
      </c>
      <c r="L24" s="7">
        <v>2.0000000000000001E-4</v>
      </c>
      <c r="M24" s="23">
        <v>0</v>
      </c>
      <c r="N24" s="23">
        <v>1E-4</v>
      </c>
      <c r="O24" s="15"/>
      <c r="P24" s="7"/>
      <c r="Q24" s="23"/>
      <c r="R24" s="23"/>
      <c r="S24" s="15"/>
      <c r="T24" s="7"/>
      <c r="U24" s="23"/>
      <c r="V24" s="23"/>
      <c r="W24" s="15"/>
      <c r="X24" s="7"/>
      <c r="Y24" s="23"/>
      <c r="Z24" s="24"/>
    </row>
    <row r="25" spans="2:31" x14ac:dyDescent="0.25">
      <c r="B25" s="10" t="s">
        <v>29</v>
      </c>
      <c r="C25" s="11">
        <f t="shared" ref="C25:H25" si="0">SUBTOTAL(109,C6:C24)</f>
        <v>1.44E-2</v>
      </c>
      <c r="D25" s="12">
        <f t="shared" si="0"/>
        <v>1.0000000000000002</v>
      </c>
      <c r="E25" s="25">
        <f t="shared" si="0"/>
        <v>1E-3</v>
      </c>
      <c r="F25" s="52">
        <f t="shared" si="0"/>
        <v>1</v>
      </c>
      <c r="G25" s="11">
        <f t="shared" si="0"/>
        <v>-2.7700000000000002E-2</v>
      </c>
      <c r="H25" s="12">
        <f t="shared" si="0"/>
        <v>0.99999999999999978</v>
      </c>
      <c r="I25" s="25">
        <f t="shared" ref="I25:N25" si="1">SUBTOTAL(109,I6:I24)</f>
        <v>7.6999999999999994E-3</v>
      </c>
      <c r="J25" s="26">
        <f t="shared" si="1"/>
        <v>0.99999999999999989</v>
      </c>
      <c r="K25" s="11">
        <f t="shared" si="1"/>
        <v>3.3600000000000005E-2</v>
      </c>
      <c r="L25" s="12">
        <f t="shared" si="1"/>
        <v>0.99999999999999989</v>
      </c>
      <c r="M25" s="25">
        <f t="shared" si="1"/>
        <v>3.9699999999999999E-2</v>
      </c>
      <c r="N25" s="26">
        <f t="shared" si="1"/>
        <v>0.99999999999999989</v>
      </c>
      <c r="O25" s="11">
        <f t="shared" ref="O25:T25" si="2">SUBTOTAL(109,O6:O24)</f>
        <v>0</v>
      </c>
      <c r="P25" s="12">
        <f t="shared" si="2"/>
        <v>0</v>
      </c>
      <c r="Q25" s="25">
        <f t="shared" si="2"/>
        <v>0</v>
      </c>
      <c r="R25" s="26">
        <f t="shared" si="2"/>
        <v>0</v>
      </c>
      <c r="S25" s="11">
        <f t="shared" si="2"/>
        <v>0</v>
      </c>
      <c r="T25" s="12">
        <f t="shared" si="2"/>
        <v>0</v>
      </c>
      <c r="U25" s="25">
        <f t="shared" ref="U25:Z25" si="3">SUBTOTAL(109,U6:U24)</f>
        <v>0</v>
      </c>
      <c r="V25" s="26">
        <f t="shared" si="3"/>
        <v>0</v>
      </c>
      <c r="W25" s="11">
        <f t="shared" si="3"/>
        <v>0</v>
      </c>
      <c r="X25" s="12">
        <f t="shared" si="3"/>
        <v>0</v>
      </c>
      <c r="Y25" s="25">
        <f t="shared" si="3"/>
        <v>0</v>
      </c>
      <c r="Z25" s="26">
        <f t="shared" si="3"/>
        <v>0</v>
      </c>
    </row>
    <row r="26" spans="2:31" x14ac:dyDescent="0.25">
      <c r="B26" s="31" t="s">
        <v>35</v>
      </c>
      <c r="C26" s="51">
        <v>995.56</v>
      </c>
      <c r="D26" s="20"/>
      <c r="E26" s="53">
        <v>36.700000000000003</v>
      </c>
      <c r="F26" s="20"/>
      <c r="G26" s="51">
        <v>-2259.35</v>
      </c>
      <c r="H26" s="20"/>
      <c r="I26" s="53">
        <v>645.92999999999995</v>
      </c>
      <c r="J26" s="20"/>
      <c r="K26" s="51">
        <v>2902.62</v>
      </c>
      <c r="L26" s="20"/>
      <c r="M26" s="53">
        <v>3884.1</v>
      </c>
      <c r="N26" s="20"/>
      <c r="O26" s="51"/>
      <c r="P26" s="20"/>
      <c r="Q26" s="53"/>
      <c r="R26" s="20"/>
      <c r="S26" s="51"/>
      <c r="T26" s="20"/>
      <c r="U26" s="53"/>
      <c r="V26" s="20"/>
      <c r="W26" s="51"/>
      <c r="X26" s="20"/>
      <c r="Y26" s="53">
        <v>570.98</v>
      </c>
      <c r="Z26" s="20"/>
    </row>
    <row r="27" spans="2:31" x14ac:dyDescent="0.25">
      <c r="B27" s="42"/>
      <c r="C27" s="43"/>
      <c r="D27" s="43"/>
      <c r="E27" s="43"/>
      <c r="F27" s="43"/>
      <c r="G27" s="43"/>
      <c r="H27" s="43"/>
      <c r="I27" s="43"/>
      <c r="J27" s="43"/>
      <c r="K27" s="43"/>
      <c r="L27" s="43"/>
      <c r="M27" s="43"/>
      <c r="N27" s="43"/>
      <c r="O27" s="43"/>
      <c r="P27" s="43"/>
      <c r="Q27" s="43"/>
      <c r="R27" s="43"/>
      <c r="S27" s="43"/>
      <c r="T27" s="43"/>
      <c r="U27" s="43"/>
      <c r="V27" s="43"/>
      <c r="W27" s="43"/>
      <c r="X27" s="43"/>
      <c r="Y27" s="43"/>
      <c r="Z27" s="43"/>
    </row>
    <row r="28" spans="2:31" x14ac:dyDescent="0.25">
      <c r="B28" s="6" t="s">
        <v>30</v>
      </c>
      <c r="C28" s="15">
        <v>1.26E-2</v>
      </c>
      <c r="D28" s="16">
        <v>0.90349999999999997</v>
      </c>
      <c r="E28" s="27">
        <v>6.6E-3</v>
      </c>
      <c r="F28" s="28">
        <v>0.90910000000000002</v>
      </c>
      <c r="G28" s="15">
        <v>-2.9600000000000001E-2</v>
      </c>
      <c r="H28" s="16">
        <v>0.90749999999999997</v>
      </c>
      <c r="I28" s="27">
        <v>1.0200000000000001E-2</v>
      </c>
      <c r="J28" s="28">
        <v>0.91390000000000005</v>
      </c>
      <c r="K28" s="15">
        <v>3.2500000000000001E-2</v>
      </c>
      <c r="L28" s="16">
        <v>0.91759999999999997</v>
      </c>
      <c r="M28" s="27">
        <v>3.9899999999999998E-2</v>
      </c>
      <c r="N28" s="28">
        <v>0.9244</v>
      </c>
      <c r="O28" s="15"/>
      <c r="P28" s="16"/>
      <c r="Q28" s="27"/>
      <c r="R28" s="28"/>
      <c r="S28" s="15"/>
      <c r="T28" s="16"/>
      <c r="U28" s="27"/>
      <c r="V28" s="28"/>
      <c r="W28" s="15"/>
      <c r="X28" s="16"/>
      <c r="Y28" s="27"/>
      <c r="Z28" s="28"/>
    </row>
    <row r="29" spans="2:31" x14ac:dyDescent="0.25">
      <c r="B29" s="9" t="s">
        <v>31</v>
      </c>
      <c r="C29" s="7">
        <v>1.8E-3</v>
      </c>
      <c r="D29" s="8">
        <v>9.6500000000000002E-2</v>
      </c>
      <c r="E29" s="23">
        <v>-5.5999999999999999E-3</v>
      </c>
      <c r="F29" s="24">
        <v>9.0899999999999995E-2</v>
      </c>
      <c r="G29" s="7">
        <v>1.9E-3</v>
      </c>
      <c r="H29" s="8">
        <v>9.2499999999999999E-2</v>
      </c>
      <c r="I29" s="23">
        <v>-2.5000000000000001E-3</v>
      </c>
      <c r="J29" s="24">
        <v>8.6099999999999996E-2</v>
      </c>
      <c r="K29" s="7">
        <v>1.1000000000000001E-3</v>
      </c>
      <c r="L29" s="8">
        <v>8.2400000000000001E-2</v>
      </c>
      <c r="M29" s="23">
        <v>-2.0000000000000001E-4</v>
      </c>
      <c r="N29" s="24">
        <v>7.5600000000000001E-2</v>
      </c>
      <c r="O29" s="7"/>
      <c r="P29" s="8"/>
      <c r="Q29" s="23"/>
      <c r="R29" s="24"/>
      <c r="S29" s="7"/>
      <c r="T29" s="8"/>
      <c r="U29" s="23"/>
      <c r="V29" s="24"/>
      <c r="W29" s="7"/>
      <c r="X29" s="8"/>
      <c r="Y29" s="23"/>
      <c r="Z29" s="24"/>
    </row>
    <row r="30" spans="2:31" x14ac:dyDescent="0.25">
      <c r="B30" s="10" t="s">
        <v>29</v>
      </c>
      <c r="C30" s="11">
        <f t="shared" ref="C30:F30" si="4">C28+C29</f>
        <v>1.44E-2</v>
      </c>
      <c r="D30" s="12">
        <f t="shared" si="4"/>
        <v>1</v>
      </c>
      <c r="E30" s="25">
        <f t="shared" si="4"/>
        <v>1E-3</v>
      </c>
      <c r="F30" s="26">
        <f t="shared" si="4"/>
        <v>1</v>
      </c>
      <c r="G30" s="11">
        <f>G28+G29</f>
        <v>-2.7700000000000002E-2</v>
      </c>
      <c r="H30" s="12">
        <f>H28+H29</f>
        <v>1</v>
      </c>
      <c r="I30" s="25">
        <f t="shared" ref="I30:N30" si="5">I28+I29</f>
        <v>7.7000000000000002E-3</v>
      </c>
      <c r="J30" s="26">
        <f t="shared" si="5"/>
        <v>1</v>
      </c>
      <c r="K30" s="11">
        <f t="shared" si="5"/>
        <v>3.3599999999999998E-2</v>
      </c>
      <c r="L30" s="12">
        <f t="shared" si="5"/>
        <v>1</v>
      </c>
      <c r="M30" s="25">
        <f t="shared" si="5"/>
        <v>3.9699999999999999E-2</v>
      </c>
      <c r="N30" s="26">
        <f t="shared" si="5"/>
        <v>1</v>
      </c>
      <c r="O30" s="11">
        <f t="shared" ref="O30:T30" si="6">O28+O29</f>
        <v>0</v>
      </c>
      <c r="P30" s="12">
        <f t="shared" si="6"/>
        <v>0</v>
      </c>
      <c r="Q30" s="25">
        <f t="shared" si="6"/>
        <v>0</v>
      </c>
      <c r="R30" s="26">
        <f t="shared" si="6"/>
        <v>0</v>
      </c>
      <c r="S30" s="11">
        <f t="shared" si="6"/>
        <v>0</v>
      </c>
      <c r="T30" s="12">
        <f t="shared" si="6"/>
        <v>0</v>
      </c>
      <c r="U30" s="25">
        <f t="shared" ref="U30:Z30" si="7">U28+U29</f>
        <v>0</v>
      </c>
      <c r="V30" s="26">
        <f t="shared" si="7"/>
        <v>0</v>
      </c>
      <c r="W30" s="11">
        <f t="shared" si="7"/>
        <v>0</v>
      </c>
      <c r="X30" s="12">
        <f t="shared" si="7"/>
        <v>0</v>
      </c>
      <c r="Y30" s="25">
        <f t="shared" si="7"/>
        <v>0</v>
      </c>
      <c r="Z30" s="26">
        <f t="shared" si="7"/>
        <v>0</v>
      </c>
    </row>
    <row r="31" spans="2:31" x14ac:dyDescent="0.25">
      <c r="B31" s="42"/>
      <c r="C31" s="43"/>
      <c r="D31" s="43"/>
      <c r="E31" s="43"/>
      <c r="F31" s="43"/>
      <c r="G31" s="43"/>
      <c r="H31" s="43"/>
      <c r="I31" s="43"/>
      <c r="J31" s="43"/>
      <c r="K31" s="43"/>
      <c r="L31" s="43"/>
      <c r="M31" s="43"/>
      <c r="N31" s="43"/>
      <c r="O31" s="43"/>
      <c r="P31" s="43"/>
      <c r="Q31" s="43"/>
      <c r="R31" s="43"/>
      <c r="S31" s="43"/>
      <c r="T31" s="43"/>
      <c r="U31" s="43"/>
      <c r="V31" s="43"/>
      <c r="W31" s="43"/>
      <c r="X31" s="43"/>
      <c r="Y31" s="43"/>
      <c r="Z31" s="43"/>
    </row>
    <row r="32" spans="2:31" x14ac:dyDescent="0.25">
      <c r="B32" s="6" t="s">
        <v>32</v>
      </c>
      <c r="C32" s="15">
        <v>1.35E-2</v>
      </c>
      <c r="D32" s="16">
        <v>0.99729999999999996</v>
      </c>
      <c r="E32" s="27">
        <v>2.0000000000000001E-4</v>
      </c>
      <c r="F32" s="28">
        <v>0.99719999999999998</v>
      </c>
      <c r="G32" s="15">
        <v>-2.58E-2</v>
      </c>
      <c r="H32" s="16">
        <v>0.99829999999999997</v>
      </c>
      <c r="I32" s="27">
        <v>6.7000000000000002E-3</v>
      </c>
      <c r="J32" s="28">
        <v>0.999</v>
      </c>
      <c r="K32" s="15">
        <v>3.2199999999999999E-2</v>
      </c>
      <c r="L32" s="16">
        <v>0.99760000000000004</v>
      </c>
      <c r="M32" s="27">
        <v>3.8300000000000001E-2</v>
      </c>
      <c r="N32" s="28">
        <v>0.997</v>
      </c>
      <c r="O32" s="15"/>
      <c r="P32" s="16"/>
      <c r="Q32" s="27"/>
      <c r="R32" s="28"/>
      <c r="S32" s="15"/>
      <c r="T32" s="16"/>
      <c r="U32" s="27"/>
      <c r="V32" s="28"/>
      <c r="W32" s="15"/>
      <c r="X32" s="16"/>
      <c r="Y32" s="27"/>
      <c r="Z32" s="28"/>
    </row>
    <row r="33" spans="2:26" x14ac:dyDescent="0.25">
      <c r="B33" s="9" t="s">
        <v>33</v>
      </c>
      <c r="C33" s="7">
        <v>8.9999999999999998E-4</v>
      </c>
      <c r="D33" s="8">
        <v>2.7000000000000001E-3</v>
      </c>
      <c r="E33" s="23">
        <v>8.0000000000000004E-4</v>
      </c>
      <c r="F33" s="24">
        <v>2.8E-3</v>
      </c>
      <c r="G33" s="7">
        <v>-1.9E-3</v>
      </c>
      <c r="H33" s="8">
        <v>1.6999999999999999E-3</v>
      </c>
      <c r="I33" s="23">
        <v>1E-3</v>
      </c>
      <c r="J33" s="24">
        <v>1E-3</v>
      </c>
      <c r="K33" s="7">
        <v>1.4E-3</v>
      </c>
      <c r="L33" s="8">
        <v>2.3999999999999998E-3</v>
      </c>
      <c r="M33" s="23">
        <v>1.4E-3</v>
      </c>
      <c r="N33" s="24">
        <v>3.0000000000000001E-3</v>
      </c>
      <c r="O33" s="7"/>
      <c r="P33" s="8"/>
      <c r="Q33" s="23"/>
      <c r="R33" s="24"/>
      <c r="S33" s="7"/>
      <c r="T33" s="8"/>
      <c r="U33" s="23"/>
      <c r="V33" s="24"/>
      <c r="W33" s="7"/>
      <c r="X33" s="8"/>
      <c r="Y33" s="23"/>
      <c r="Z33" s="24"/>
    </row>
    <row r="34" spans="2:26" x14ac:dyDescent="0.25">
      <c r="B34" s="32" t="s">
        <v>29</v>
      </c>
      <c r="C34" s="33">
        <f t="shared" ref="C34:H34" si="8">C32+C33</f>
        <v>1.44E-2</v>
      </c>
      <c r="D34" s="34">
        <f t="shared" si="8"/>
        <v>1</v>
      </c>
      <c r="E34" s="35">
        <f t="shared" si="8"/>
        <v>1E-3</v>
      </c>
      <c r="F34" s="36">
        <f t="shared" si="8"/>
        <v>1</v>
      </c>
      <c r="G34" s="33">
        <f t="shared" si="8"/>
        <v>-2.7699999999999999E-2</v>
      </c>
      <c r="H34" s="34">
        <f t="shared" si="8"/>
        <v>1</v>
      </c>
      <c r="I34" s="35">
        <f t="shared" ref="I34:N34" si="9">I32+I33</f>
        <v>7.7000000000000002E-3</v>
      </c>
      <c r="J34" s="36">
        <f t="shared" si="9"/>
        <v>1</v>
      </c>
      <c r="K34" s="33">
        <f t="shared" si="9"/>
        <v>3.3599999999999998E-2</v>
      </c>
      <c r="L34" s="34">
        <f t="shared" si="9"/>
        <v>1</v>
      </c>
      <c r="M34" s="35">
        <f t="shared" si="9"/>
        <v>3.9699999999999999E-2</v>
      </c>
      <c r="N34" s="36">
        <f t="shared" si="9"/>
        <v>1</v>
      </c>
      <c r="O34" s="33">
        <f t="shared" ref="O34:T34" si="10">O32+O33</f>
        <v>0</v>
      </c>
      <c r="P34" s="34">
        <f t="shared" si="10"/>
        <v>0</v>
      </c>
      <c r="Q34" s="35">
        <f t="shared" si="10"/>
        <v>0</v>
      </c>
      <c r="R34" s="36">
        <f t="shared" si="10"/>
        <v>0</v>
      </c>
      <c r="S34" s="33">
        <f t="shared" si="10"/>
        <v>0</v>
      </c>
      <c r="T34" s="34">
        <f t="shared" si="10"/>
        <v>0</v>
      </c>
      <c r="U34" s="35">
        <f t="shared" ref="U34:Z34" si="11">U32+U33</f>
        <v>0</v>
      </c>
      <c r="V34" s="36">
        <f t="shared" si="11"/>
        <v>0</v>
      </c>
      <c r="W34" s="33">
        <f t="shared" si="11"/>
        <v>0</v>
      </c>
      <c r="X34" s="34">
        <f t="shared" si="11"/>
        <v>0</v>
      </c>
      <c r="Y34" s="35">
        <f t="shared" si="11"/>
        <v>0</v>
      </c>
      <c r="Z34" s="36">
        <f t="shared" si="11"/>
        <v>0</v>
      </c>
    </row>
    <row r="35" spans="2:26" x14ac:dyDescent="0.25">
      <c r="C35" s="29"/>
      <c r="D35" s="29"/>
      <c r="E35" s="58"/>
      <c r="F35" s="58"/>
      <c r="G35" s="29"/>
      <c r="H35" s="29"/>
      <c r="I35" s="30"/>
      <c r="J35" s="30"/>
    </row>
    <row r="36" spans="2:26" ht="30" x14ac:dyDescent="0.25">
      <c r="B36" s="37" t="s">
        <v>34</v>
      </c>
      <c r="C36" s="4" t="s">
        <v>72</v>
      </c>
      <c r="D36" s="5" t="s">
        <v>73</v>
      </c>
      <c r="E36" s="21" t="s">
        <v>74</v>
      </c>
      <c r="F36" s="22" t="s">
        <v>75</v>
      </c>
      <c r="G36" s="4" t="s">
        <v>76</v>
      </c>
      <c r="H36" s="5" t="s">
        <v>77</v>
      </c>
      <c r="I36" s="21" t="s">
        <v>78</v>
      </c>
      <c r="J36" s="21" t="s">
        <v>79</v>
      </c>
    </row>
    <row r="37" spans="2:26" x14ac:dyDescent="0.25">
      <c r="B37" s="6" t="s">
        <v>1</v>
      </c>
      <c r="C37" s="7">
        <v>2.3900000000000001E-4</v>
      </c>
      <c r="D37" s="7">
        <v>5.4677999999999997E-2</v>
      </c>
      <c r="E37" s="23">
        <v>6.4800000000000003E-4</v>
      </c>
      <c r="F37" s="23">
        <v>5.8845000000000001E-2</v>
      </c>
      <c r="G37" s="7"/>
      <c r="H37" s="7"/>
      <c r="I37" s="23"/>
      <c r="J37" s="23"/>
    </row>
    <row r="38" spans="2:26" x14ac:dyDescent="0.25">
      <c r="B38" s="9" t="s">
        <v>3</v>
      </c>
      <c r="C38" s="7">
        <v>2.5699999999999998E-3</v>
      </c>
      <c r="D38" s="7">
        <v>0.148533</v>
      </c>
      <c r="E38" s="23">
        <v>7.2789999999999999E-3</v>
      </c>
      <c r="F38" s="23">
        <v>0.16809499999999999</v>
      </c>
      <c r="G38" s="7"/>
      <c r="H38" s="7"/>
      <c r="I38" s="23"/>
      <c r="J38" s="23"/>
    </row>
    <row r="39" spans="2:26" x14ac:dyDescent="0.25">
      <c r="B39" s="9" t="s">
        <v>5</v>
      </c>
      <c r="C39" s="7">
        <v>0</v>
      </c>
      <c r="D39" s="7">
        <v>0</v>
      </c>
      <c r="E39" s="23">
        <v>0</v>
      </c>
      <c r="F39" s="23">
        <v>0</v>
      </c>
      <c r="G39" s="7"/>
      <c r="H39" s="7"/>
      <c r="I39" s="23"/>
      <c r="J39" s="23"/>
    </row>
    <row r="40" spans="2:26" x14ac:dyDescent="0.25">
      <c r="B40" s="9" t="s">
        <v>7</v>
      </c>
      <c r="C40" s="7">
        <v>0</v>
      </c>
      <c r="D40" s="7">
        <v>0</v>
      </c>
      <c r="E40" s="23">
        <v>0</v>
      </c>
      <c r="F40" s="23">
        <v>0</v>
      </c>
      <c r="G40" s="7"/>
      <c r="H40" s="7"/>
      <c r="I40" s="23"/>
      <c r="J40" s="23"/>
    </row>
    <row r="41" spans="2:26" x14ac:dyDescent="0.25">
      <c r="B41" s="9" t="s">
        <v>9</v>
      </c>
      <c r="C41" s="7">
        <v>6.5600000000000001E-4</v>
      </c>
      <c r="D41" s="7">
        <v>3.7565000000000001E-2</v>
      </c>
      <c r="E41" s="23">
        <v>2.1320000000000002E-3</v>
      </c>
      <c r="F41" s="23">
        <v>4.0888000000000001E-2</v>
      </c>
      <c r="G41" s="7"/>
      <c r="H41" s="7"/>
      <c r="I41" s="23"/>
      <c r="J41" s="23"/>
    </row>
    <row r="42" spans="2:26" x14ac:dyDescent="0.25">
      <c r="B42" s="9" t="s">
        <v>11</v>
      </c>
      <c r="C42" s="7">
        <v>0</v>
      </c>
      <c r="D42" s="7">
        <v>0</v>
      </c>
      <c r="E42" s="23">
        <v>0</v>
      </c>
      <c r="F42" s="23">
        <v>0</v>
      </c>
      <c r="G42" s="7"/>
      <c r="H42" s="7"/>
      <c r="I42" s="23"/>
      <c r="J42" s="23"/>
    </row>
    <row r="43" spans="2:26" x14ac:dyDescent="0.25">
      <c r="B43" s="9" t="s">
        <v>13</v>
      </c>
      <c r="C43" s="7">
        <v>1.8220000000000001E-3</v>
      </c>
      <c r="D43" s="7">
        <v>4.3459999999999999E-2</v>
      </c>
      <c r="E43" s="23">
        <v>9.4160000000000008E-3</v>
      </c>
      <c r="F43" s="23">
        <v>4.0418999999999997E-2</v>
      </c>
      <c r="G43" s="7"/>
      <c r="H43" s="7"/>
      <c r="I43" s="23"/>
      <c r="J43" s="23"/>
    </row>
    <row r="44" spans="2:26" x14ac:dyDescent="0.25">
      <c r="B44" s="46" t="s">
        <v>45</v>
      </c>
      <c r="C44" s="7">
        <v>-1.7656999999999999E-2</v>
      </c>
      <c r="D44" s="7">
        <v>0.70737300000000003</v>
      </c>
      <c r="E44" s="23">
        <v>4.5137999999999998E-2</v>
      </c>
      <c r="F44" s="23">
        <v>0.68399900000000002</v>
      </c>
      <c r="G44" s="7"/>
      <c r="H44" s="7"/>
      <c r="I44" s="23"/>
      <c r="J44" s="23"/>
    </row>
    <row r="45" spans="2:26" x14ac:dyDescent="0.25">
      <c r="B45" s="9" t="s">
        <v>16</v>
      </c>
      <c r="C45" s="7">
        <v>1.7000000000000001E-4</v>
      </c>
      <c r="D45" s="7">
        <v>5.607E-3</v>
      </c>
      <c r="E45" s="23">
        <v>2.6699999999999998E-4</v>
      </c>
      <c r="F45" s="23">
        <v>5.1619999999999999E-3</v>
      </c>
      <c r="G45" s="7"/>
      <c r="H45" s="7"/>
      <c r="I45" s="23"/>
      <c r="J45" s="23"/>
    </row>
    <row r="46" spans="2:26" x14ac:dyDescent="0.25">
      <c r="B46" s="9" t="s">
        <v>18</v>
      </c>
      <c r="C46" s="7">
        <v>0</v>
      </c>
      <c r="D46" s="7">
        <v>0</v>
      </c>
      <c r="E46" s="23">
        <v>0</v>
      </c>
      <c r="F46" s="23">
        <v>0</v>
      </c>
      <c r="G46" s="7"/>
      <c r="H46" s="7"/>
      <c r="I46" s="23"/>
      <c r="J46" s="23"/>
    </row>
    <row r="47" spans="2:26" x14ac:dyDescent="0.25">
      <c r="B47" s="9" t="s">
        <v>20</v>
      </c>
      <c r="C47" s="7">
        <v>-7.9999999999999996E-6</v>
      </c>
      <c r="D47" s="7">
        <v>5.0000000000000002E-5</v>
      </c>
      <c r="E47" s="23">
        <v>4.8999999999999998E-5</v>
      </c>
      <c r="F47" s="23">
        <v>5.1999999999999997E-5</v>
      </c>
      <c r="G47" s="7"/>
      <c r="H47" s="7"/>
      <c r="I47" s="23"/>
      <c r="J47" s="23"/>
    </row>
    <row r="48" spans="2:26" x14ac:dyDescent="0.25">
      <c r="B48" s="9" t="s">
        <v>21</v>
      </c>
      <c r="C48" s="7">
        <v>-3.5500000000000001E-4</v>
      </c>
      <c r="D48" s="7">
        <v>8.1999999999999998E-4</v>
      </c>
      <c r="E48" s="23">
        <v>3.369E-3</v>
      </c>
      <c r="F48" s="23">
        <v>1.34E-3</v>
      </c>
      <c r="G48" s="7"/>
      <c r="H48" s="7"/>
      <c r="I48" s="23"/>
      <c r="J48" s="23"/>
    </row>
    <row r="49" spans="2:10" x14ac:dyDescent="0.25">
      <c r="B49" s="9" t="s">
        <v>22</v>
      </c>
      <c r="C49" s="7">
        <v>0</v>
      </c>
      <c r="D49" s="7">
        <v>0</v>
      </c>
      <c r="E49" s="23">
        <v>0</v>
      </c>
      <c r="F49" s="23">
        <v>0</v>
      </c>
      <c r="G49" s="7"/>
      <c r="H49" s="7"/>
      <c r="I49" s="23"/>
      <c r="J49" s="23"/>
    </row>
    <row r="50" spans="2:10" x14ac:dyDescent="0.25">
      <c r="B50" s="9" t="s">
        <v>23</v>
      </c>
      <c r="C50" s="7">
        <v>0</v>
      </c>
      <c r="D50" s="7">
        <v>0</v>
      </c>
      <c r="E50" s="23">
        <v>0</v>
      </c>
      <c r="F50" s="23">
        <v>0</v>
      </c>
      <c r="G50" s="7"/>
      <c r="H50" s="7"/>
      <c r="I50" s="23"/>
      <c r="J50" s="23"/>
    </row>
    <row r="51" spans="2:10" x14ac:dyDescent="0.25">
      <c r="B51" s="9" t="s">
        <v>24</v>
      </c>
      <c r="C51" s="7">
        <v>4.6999999999999997E-5</v>
      </c>
      <c r="D51" s="7">
        <v>1.583E-3</v>
      </c>
      <c r="E51" s="23">
        <v>4.1E-5</v>
      </c>
      <c r="F51" s="23">
        <v>9.5799999999999998E-4</v>
      </c>
      <c r="G51" s="7"/>
      <c r="H51" s="7"/>
      <c r="I51" s="23"/>
      <c r="J51" s="23"/>
    </row>
    <row r="52" spans="2:10" x14ac:dyDescent="0.25">
      <c r="B52" s="9" t="s">
        <v>25</v>
      </c>
      <c r="C52" s="7">
        <v>0</v>
      </c>
      <c r="D52" s="7">
        <v>0</v>
      </c>
      <c r="E52" s="23">
        <v>0</v>
      </c>
      <c r="F52" s="23">
        <v>0</v>
      </c>
      <c r="G52" s="7"/>
      <c r="H52" s="7"/>
      <c r="I52" s="23"/>
      <c r="J52" s="23"/>
    </row>
    <row r="53" spans="2:10" x14ac:dyDescent="0.25">
      <c r="B53" s="9" t="s">
        <v>26</v>
      </c>
      <c r="C53" s="7">
        <v>0</v>
      </c>
      <c r="D53" s="7">
        <v>0</v>
      </c>
      <c r="E53" s="23">
        <v>0</v>
      </c>
      <c r="F53" s="23">
        <v>0</v>
      </c>
      <c r="G53" s="7"/>
      <c r="H53" s="7"/>
      <c r="I53" s="23"/>
      <c r="J53" s="23"/>
    </row>
    <row r="54" spans="2:10" x14ac:dyDescent="0.25">
      <c r="B54" s="9" t="s">
        <v>27</v>
      </c>
      <c r="C54" s="7">
        <v>0</v>
      </c>
      <c r="D54" s="7">
        <v>0</v>
      </c>
      <c r="E54" s="23">
        <v>0</v>
      </c>
      <c r="F54" s="23">
        <v>0</v>
      </c>
      <c r="G54" s="7"/>
      <c r="H54" s="7"/>
      <c r="I54" s="23"/>
      <c r="J54" s="23"/>
    </row>
    <row r="55" spans="2:10" x14ac:dyDescent="0.25">
      <c r="B55" s="9" t="s">
        <v>28</v>
      </c>
      <c r="C55" s="7">
        <v>6.0000000000000002E-5</v>
      </c>
      <c r="D55" s="7">
        <v>3.3100000000000002E-4</v>
      </c>
      <c r="E55" s="23">
        <v>1.5699999999999999E-4</v>
      </c>
      <c r="F55" s="23">
        <v>2.43E-4</v>
      </c>
      <c r="G55" s="7"/>
      <c r="H55" s="7"/>
      <c r="I55" s="23"/>
      <c r="J55" s="23"/>
    </row>
    <row r="56" spans="2:10" x14ac:dyDescent="0.25">
      <c r="B56" s="10" t="s">
        <v>39</v>
      </c>
      <c r="C56" s="33">
        <v>-1.2659E-2</v>
      </c>
      <c r="D56" s="12">
        <f>SUBTOTAL(109,D37:D55)</f>
        <v>1</v>
      </c>
      <c r="E56" s="35">
        <v>6.9169999999999995E-2</v>
      </c>
      <c r="F56" s="26">
        <v>1</v>
      </c>
      <c r="G56" s="33"/>
      <c r="H56" s="12">
        <f>SUBTOTAL(109,H37:H55)</f>
        <v>0</v>
      </c>
      <c r="I56" s="35"/>
      <c r="J56" s="26">
        <f>SUBTOTAL(109,J37:J55)</f>
        <v>0</v>
      </c>
    </row>
    <row r="57" spans="2:10" x14ac:dyDescent="0.25">
      <c r="B57" s="31" t="s">
        <v>35</v>
      </c>
      <c r="C57" s="51">
        <f>C26+E26+G26</f>
        <v>-1227.0899999999999</v>
      </c>
      <c r="D57" s="20"/>
      <c r="E57" s="53">
        <f>טבלה4[[#This Row],[התרומה לתשואה ינואר-מרץ 2025]]+I26+K26+M26</f>
        <v>6205.5599999999995</v>
      </c>
      <c r="F57" s="20"/>
      <c r="G57" s="51"/>
      <c r="H57" s="20"/>
      <c r="I57" s="53"/>
      <c r="J57" s="20"/>
    </row>
    <row r="58" spans="2:10" x14ac:dyDescent="0.25">
      <c r="B58" s="13"/>
      <c r="C58" s="54"/>
      <c r="D58" s="14"/>
      <c r="E58" s="56"/>
      <c r="F58" s="14"/>
      <c r="G58" s="14"/>
      <c r="H58" s="14"/>
      <c r="I58" s="56"/>
      <c r="J58" s="14"/>
    </row>
    <row r="59" spans="2:10" x14ac:dyDescent="0.25">
      <c r="B59" s="6" t="s">
        <v>30</v>
      </c>
      <c r="C59" s="7">
        <v>-1.0796E-2</v>
      </c>
      <c r="D59" s="16">
        <v>0.906802</v>
      </c>
      <c r="E59" s="23">
        <v>7.2932999999999998E-2</v>
      </c>
      <c r="F59" s="28">
        <v>0.913385</v>
      </c>
      <c r="G59" s="7"/>
      <c r="H59" s="16"/>
      <c r="I59" s="23"/>
      <c r="J59" s="28"/>
    </row>
    <row r="60" spans="2:10" x14ac:dyDescent="0.25">
      <c r="B60" s="9" t="s">
        <v>31</v>
      </c>
      <c r="C60" s="7">
        <v>-1.957E-3</v>
      </c>
      <c r="D60" s="8">
        <v>9.3198000000000003E-2</v>
      </c>
      <c r="E60" s="23">
        <v>-3.581E-3</v>
      </c>
      <c r="F60" s="24">
        <v>8.6614999999999998E-2</v>
      </c>
      <c r="G60" s="7"/>
      <c r="H60" s="8"/>
      <c r="I60" s="23"/>
      <c r="J60" s="24"/>
    </row>
    <row r="61" spans="2:10" x14ac:dyDescent="0.25">
      <c r="B61" s="10" t="s">
        <v>39</v>
      </c>
      <c r="C61" s="33">
        <v>-1.2659E-2</v>
      </c>
      <c r="D61" s="12">
        <f>D59+D60</f>
        <v>1</v>
      </c>
      <c r="E61" s="35">
        <v>6.9169999999999995E-2</v>
      </c>
      <c r="F61" s="26">
        <v>1</v>
      </c>
      <c r="G61" s="33"/>
      <c r="H61" s="12">
        <f>H59+H60</f>
        <v>0</v>
      </c>
      <c r="I61" s="35"/>
      <c r="J61" s="26">
        <f>J59+J60</f>
        <v>0</v>
      </c>
    </row>
    <row r="62" spans="2:10" x14ac:dyDescent="0.25">
      <c r="B62" s="13"/>
      <c r="C62" s="55"/>
      <c r="D62" s="14"/>
      <c r="E62" s="56"/>
      <c r="F62" s="14"/>
      <c r="G62" s="14"/>
      <c r="H62" s="14"/>
      <c r="I62" s="56">
        <f>טבלה4[[#This Row],[התרומה לתשואה ינואר-ספטמבר 2025]]+U31+W31+Y31</f>
        <v>0</v>
      </c>
      <c r="J62" s="14"/>
    </row>
    <row r="63" spans="2:10" x14ac:dyDescent="0.25">
      <c r="B63" s="6" t="s">
        <v>32</v>
      </c>
      <c r="C63" s="7">
        <v>-1.2352E-2</v>
      </c>
      <c r="D63" s="16">
        <v>0.99763500000000005</v>
      </c>
      <c r="E63" s="23">
        <v>6.5545000000000006E-2</v>
      </c>
      <c r="F63" s="28">
        <v>0.99772000000000005</v>
      </c>
      <c r="G63" s="7"/>
      <c r="H63" s="16"/>
      <c r="I63" s="23"/>
      <c r="J63" s="28"/>
    </row>
    <row r="64" spans="2:10" x14ac:dyDescent="0.25">
      <c r="B64" s="9" t="s">
        <v>33</v>
      </c>
      <c r="C64" s="7">
        <v>-2.4800000000000001E-4</v>
      </c>
      <c r="D64" s="8">
        <v>2.3649999999999999E-3</v>
      </c>
      <c r="E64" s="23">
        <v>3.5660000000000002E-3</v>
      </c>
      <c r="F64" s="24">
        <v>2.2799999999999999E-3</v>
      </c>
      <c r="G64" s="7"/>
      <c r="H64" s="8"/>
      <c r="I64" s="23"/>
      <c r="J64" s="24"/>
    </row>
    <row r="65" spans="2:10" x14ac:dyDescent="0.25">
      <c r="B65" s="32" t="s">
        <v>39</v>
      </c>
      <c r="C65" s="33">
        <v>-1.2659E-2</v>
      </c>
      <c r="D65" s="34">
        <f>D63+D64</f>
        <v>1</v>
      </c>
      <c r="E65" s="35">
        <v>6.9169999999999995E-2</v>
      </c>
      <c r="F65" s="36">
        <v>1</v>
      </c>
      <c r="G65" s="33"/>
      <c r="H65" s="34"/>
      <c r="I65" s="35"/>
      <c r="J65" s="36"/>
    </row>
    <row r="67" spans="2:10" x14ac:dyDescent="0.25">
      <c r="B67" s="1" t="s">
        <v>37</v>
      </c>
    </row>
    <row r="68" spans="2:10" x14ac:dyDescent="0.25">
      <c r="B68" s="1" t="s">
        <v>38</v>
      </c>
    </row>
    <row r="69" spans="2:10" x14ac:dyDescent="0.25">
      <c r="B69" s="45" t="s">
        <v>41</v>
      </c>
      <c r="C69" s="1" t="s">
        <v>42</v>
      </c>
    </row>
    <row r="70" spans="2:10" x14ac:dyDescent="0.25">
      <c r="B70" s="59" t="s">
        <v>43</v>
      </c>
      <c r="C70" s="59"/>
      <c r="D70" s="59"/>
      <c r="E70" s="59"/>
      <c r="F70" s="59"/>
      <c r="G70" s="59"/>
      <c r="H70" s="59"/>
      <c r="I70" s="59"/>
      <c r="J70" s="59"/>
    </row>
    <row r="72" spans="2:10" x14ac:dyDescent="0.25">
      <c r="B72"/>
    </row>
  </sheetData>
  <mergeCells count="2">
    <mergeCell ref="E35:F35"/>
    <mergeCell ref="B70:J70"/>
  </mergeCells>
  <pageMargins left="0" right="0" top="0" bottom="0.55118110236220474" header="0" footer="0.31496062992125984"/>
  <pageSetup paperSize="9" scale="74" orientation="portrait" r:id="rId1"/>
  <headerFooter>
    <oddFooter>&amp;L&amp;Z&amp;F&amp;A</oddFooter>
  </headerFooter>
  <ignoredErrors>
    <ignoredError sqref="C57 C37:C56 C59:C61 C63:C65 E37:E56 E59:E61 E63:E65" calculatedColumn="1"/>
  </ignoredErrors>
  <tableParts count="2">
    <tablePart r:id="rId2"/>
    <tablePart r:id="rId3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LongProperties xmlns="http://schemas.microsoft.com/office/2006/metadata/longProperties"/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6FDA8B39079CB64BAC559E1752826592" ma:contentTypeVersion="4" ma:contentTypeDescription="צור מסמך חדש." ma:contentTypeScope="" ma:versionID="dacec7115b90f0a1ef1bae4d69599116">
  <xsd:schema xmlns:xsd="http://www.w3.org/2001/XMLSchema" xmlns:xs="http://www.w3.org/2001/XMLSchema" xmlns:p="http://schemas.microsoft.com/office/2006/metadata/properties" xmlns:ns1="http://schemas.microsoft.com/sharepoint/v3" xmlns:ns2="a46656d4-8850-49b3-aebd-68bd05f7f43d" targetNamespace="http://schemas.microsoft.com/office/2006/metadata/properties" ma:root="true" ma:fieldsID="af59fb0920823a8a78b1180946814a76" ns1:_="" ns2:_="">
    <xsd:import namespace="http://schemas.microsoft.com/sharepoint/v3"/>
    <xsd:import namespace="a46656d4-8850-49b3-aebd-68bd05f7f43d"/>
    <xsd:element name="properties">
      <xsd:complexType>
        <xsd:sequence>
          <xsd:element name="documentManagement">
            <xsd:complexType>
              <xsd:all>
                <xsd:element ref="ns2:ia53b9f18d984e01914f4b79710425b7" minOccurs="0"/>
                <xsd:element ref="ns2:TaxCatchAll" minOccurs="0"/>
                <xsd:element ref="ns2:TaxCatchAllLabel" minOccurs="0"/>
                <xsd:element ref="ns2:e4b5484c9c824b148c38bfcb2bd74c0d" minOccurs="0"/>
                <xsd:element ref="ns2:kb4cc1381c4248d7a2dfa3f1be0c86c0" minOccurs="0"/>
                <xsd:element ref="ns2:o80fb9e8b9d445b0bb174fdcd68ee89c" minOccurs="0"/>
                <xsd:element ref="ns2:l34dc5595392493c8311535275827f74" minOccurs="0"/>
                <xsd:element ref="ns2:j92457fac7d145f98e698f5712f6a6a4" minOccurs="0"/>
                <xsd:element ref="ns2:o68cd33f8d3a45abb273b6e406faee3d" minOccurs="0"/>
                <xsd:element ref="ns2:b76e59bb9f5947a781773f53cc6e9460" minOccurs="0"/>
                <xsd:element ref="ns2:e09eddfac2354f9ab04a226e27f86f1f" minOccurs="0"/>
                <xsd:element ref="ns2:aa1c885e8039426686f6c49672b09953" minOccurs="0"/>
                <xsd:element ref="ns2:n612d9597dc7466f957352ce79be86f3" minOccurs="0"/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32" nillable="true" ma:displayName="מתזמן תאריך התחלה" ma:description="'מתזמן תאריך התחלה' הוא עמודת אתר שיוצרת תכונת הפרסום. היא משמשת לציון התאריך והשעה שבהם יופיע הדף לראשונה בפני מבקרי האתר." ma:hidden="true" ma:internalName="PublishingStartDate">
      <xsd:simpleType>
        <xsd:restriction base="dms:Unknown"/>
      </xsd:simpleType>
    </xsd:element>
    <xsd:element name="PublishingExpirationDate" ma:index="33" nillable="true" ma:displayName="מתזמן תאריך סיום" ma:description="'תזמון תאריך הסיום' הוא עמודת אתר שיוצרת תכונת הפרסום. היא משמשת לציון התאריך והשעה שבהם הדף לא יופיע עוד בפני מבקרי האתר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6656d4-8850-49b3-aebd-68bd05f7f43d" elementFormDefault="qualified">
    <xsd:import namespace="http://schemas.microsoft.com/office/2006/documentManagement/types"/>
    <xsd:import namespace="http://schemas.microsoft.com/office/infopath/2007/PartnerControls"/>
    <xsd:element name="ia53b9f18d984e01914f4b79710425b7" ma:index="8" nillable="true" ma:taxonomy="true" ma:internalName="ia53b9f18d984e01914f4b79710425b7" ma:taxonomyFieldName="MMDAudience" ma:displayName="MMDAudience" ma:default="" ma:fieldId="{2a53b9f1-8d98-4e01-914f-4b79710425b7}" ma:taxonomyMulti="true" ma:sspId="d827811f-dea7-4a29-b54a-c9228db73c39" ma:termSetId="81e45943-23c2-4109-8875-059bec4079da" ma:anchorId="34070f2b-4092-41f2-8b6e-c220ee347e21" ma:open="false" ma:isKeyword="false">
      <xsd:complexType>
        <xsd:sequence>
          <xsd:element ref="pc:Terms" minOccurs="0" maxOccurs="1"/>
        </xsd:sequence>
      </xsd:complexType>
    </xsd:element>
    <xsd:element name="TaxCatchAll" ma:index="9" nillable="true" ma:displayName="עמודת 'תפוס הכל' של טקסונומיה" ma:description="" ma:hidden="true" ma:list="{e12108e9-b676-4047-af95-0a4967b3603a}" ma:internalName="TaxCatchAll" ma:showField="CatchAllData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עמודת 'תפוס הכל' של טקסונומיה1" ma:description="" ma:hidden="true" ma:list="{e12108e9-b676-4047-af95-0a4967b3603a}" ma:internalName="TaxCatchAllLabel" ma:readOnly="true" ma:showField="CatchAllDataLabel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e4b5484c9c824b148c38bfcb2bd74c0d" ma:index="12" nillable="true" ma:taxonomy="true" ma:internalName="e4b5484c9c824b148c38bfcb2bd74c0d" ma:taxonomyFieldName="MMDJobDescription" ma:displayName="MMDJobDescription" ma:default="" ma:fieldId="{e4b5484c-9c82-4b14-8c38-bfcb2bd74c0d}" ma:sspId="d827811f-dea7-4a29-b54a-c9228db73c39" ma:termSetId="81e45943-23c2-4109-8875-059bec4079da" ma:anchorId="1a909479-0b01-4d8f-8fb7-cbbc1687e8f1" ma:open="false" ma:isKeyword="false">
      <xsd:complexType>
        <xsd:sequence>
          <xsd:element ref="pc:Terms" minOccurs="0" maxOccurs="1"/>
        </xsd:sequence>
      </xsd:complexType>
    </xsd:element>
    <xsd:element name="kb4cc1381c4248d7a2dfa3f1be0c86c0" ma:index="14" nillable="true" ma:taxonomy="true" ma:internalName="kb4cc1381c4248d7a2dfa3f1be0c86c0" ma:taxonomyFieldName="MMDKeywords" ma:displayName="MMDKeywords" ma:default="" ma:fieldId="{4b4cc138-1c42-48d7-a2df-a3f1be0c86c0}" ma:taxonomyMulti="true" ma:sspId="d827811f-dea7-4a29-b54a-c9228db73c39" ma:termSetId="81e45943-23c2-4109-8875-059bec4079da" ma:anchorId="15d331fa-6baa-448e-8759-7c342d8402ea" ma:open="false" ma:isKeyword="false">
      <xsd:complexType>
        <xsd:sequence>
          <xsd:element ref="pc:Terms" minOccurs="0" maxOccurs="1"/>
        </xsd:sequence>
      </xsd:complexType>
    </xsd:element>
    <xsd:element name="o80fb9e8b9d445b0bb174fdcd68ee89c" ma:index="16" nillable="true" ma:taxonomy="true" ma:internalName="o80fb9e8b9d445b0bb174fdcd68ee89c" ma:taxonomyFieldName="MMDLiveEvent" ma:displayName="MMDLiveEvent" ma:default="" ma:fieldId="{880fb9e8-b9d4-45b0-bb17-4fdcd68ee89c}" ma:sspId="d827811f-dea7-4a29-b54a-c9228db73c39" ma:termSetId="81e45943-23c2-4109-8875-059bec4079da" ma:anchorId="5e8b8ad0-eeb0-4bda-9bef-7517a1f3340f" ma:open="false" ma:isKeyword="false">
      <xsd:complexType>
        <xsd:sequence>
          <xsd:element ref="pc:Terms" minOccurs="0" maxOccurs="1"/>
        </xsd:sequence>
      </xsd:complexType>
    </xsd:element>
    <xsd:element name="l34dc5595392493c8311535275827f74" ma:index="18" nillable="true" ma:taxonomy="true" ma:internalName="l34dc5595392493c8311535275827f74" ma:taxonomyFieldName="MMDResponsibleOffice" ma:displayName="MMDResponsibleOffice" ma:default="" ma:fieldId="{534dc559-5392-493c-8311-535275827f74}" ma:sspId="d827811f-dea7-4a29-b54a-c9228db73c39" ma:termSetId="81e45943-23c2-4109-8875-059bec4079da" ma:anchorId="23eeccfc-9988-4d51-b789-d1a77ea8348c" ma:open="false" ma:isKeyword="false">
      <xsd:complexType>
        <xsd:sequence>
          <xsd:element ref="pc:Terms" minOccurs="0" maxOccurs="1"/>
        </xsd:sequence>
      </xsd:complexType>
    </xsd:element>
    <xsd:element name="j92457fac7d145f98e698f5712f6a6a4" ma:index="20" nillable="true" ma:taxonomy="true" ma:internalName="j92457fac7d145f98e698f5712f6a6a4" ma:taxonomyFieldName="MMDResponsibleUnit" ma:displayName="MMDResponsibleUnit" ma:default="" ma:fieldId="{392457fa-c7d1-45f9-8e69-8f5712f6a6a4}" ma:sspId="d827811f-dea7-4a29-b54a-c9228db73c39" ma:termSetId="81e45943-23c2-4109-8875-059bec4079da" ma:anchorId="3bdf475d-e38d-4b34-8299-73c2066d8322" ma:open="false" ma:isKeyword="false">
      <xsd:complexType>
        <xsd:sequence>
          <xsd:element ref="pc:Terms" minOccurs="0" maxOccurs="1"/>
        </xsd:sequence>
      </xsd:complexType>
    </xsd:element>
    <xsd:element name="o68cd33f8d3a45abb273b6e406faee3d" ma:index="22" nillable="true" ma:taxonomy="true" ma:internalName="o68cd33f8d3a45abb273b6e406faee3d" ma:taxonomyFieldName="MMDServiceLang" ma:displayName="MMDServiceLang" ma:default="" ma:fieldId="{868cd33f-8d3a-45ab-b273-b6e406faee3d}" ma:sspId="d827811f-dea7-4a29-b54a-c9228db73c39" ma:termSetId="81e45943-23c2-4109-8875-059bec4079da" ma:anchorId="f399919e-8697-409a-aaea-d4e5d2844d8b" ma:open="false" ma:isKeyword="false">
      <xsd:complexType>
        <xsd:sequence>
          <xsd:element ref="pc:Terms" minOccurs="0" maxOccurs="1"/>
        </xsd:sequence>
      </xsd:complexType>
    </xsd:element>
    <xsd:element name="b76e59bb9f5947a781773f53cc6e9460" ma:index="24" nillable="true" ma:taxonomy="true" ma:internalName="b76e59bb9f5947a781773f53cc6e9460" ma:taxonomyFieldName="MMDStatus" ma:displayName="MMDStatus" ma:default="" ma:fieldId="{b76e59bb-9f59-47a7-8177-3f53cc6e9460}" ma:sspId="d827811f-dea7-4a29-b54a-c9228db73c39" ma:termSetId="81e45943-23c2-4109-8875-059bec4079da" ma:anchorId="16fb90fa-07e3-45cb-b262-12779a7ad9f7" ma:open="false" ma:isKeyword="false">
      <xsd:complexType>
        <xsd:sequence>
          <xsd:element ref="pc:Terms" minOccurs="0" maxOccurs="1"/>
        </xsd:sequence>
      </xsd:complexType>
    </xsd:element>
    <xsd:element name="e09eddfac2354f9ab04a226e27f86f1f" ma:index="26" nillable="true" ma:taxonomy="true" ma:internalName="e09eddfac2354f9ab04a226e27f86f1f" ma:taxonomyFieldName="MMDSubjects" ma:displayName="MMD נושאים" ma:default="" ma:fieldId="{e09eddfa-c235-4f9a-b04a-226e27f86f1f}" ma:taxonomyMulti="true" ma:sspId="d827811f-dea7-4a29-b54a-c9228db73c39" ma:termSetId="81e45943-23c2-4109-8875-059bec4079da" ma:anchorId="fe51dda7-6a1b-4b64-af2c-7200e1ef7e7a" ma:open="false" ma:isKeyword="false">
      <xsd:complexType>
        <xsd:sequence>
          <xsd:element ref="pc:Terms" minOccurs="0" maxOccurs="1"/>
        </xsd:sequence>
      </xsd:complexType>
    </xsd:element>
    <xsd:element name="aa1c885e8039426686f6c49672b09953" ma:index="28" nillable="true" ma:taxonomy="true" ma:internalName="aa1c885e8039426686f6c49672b09953" ma:taxonomyFieldName="MMDTypes" ma:displayName="MMDTypes" ma:default="" ma:fieldId="{aa1c885e-8039-4266-86f6-c49672b09953}" ma:sspId="d827811f-dea7-4a29-b54a-c9228db73c39" ma:termSetId="81e45943-23c2-4109-8875-059bec4079da" ma:anchorId="226f2308-be0c-4e06-b36e-423ee4befb74" ma:open="false" ma:isKeyword="false">
      <xsd:complexType>
        <xsd:sequence>
          <xsd:element ref="pc:Terms" minOccurs="0" maxOccurs="1"/>
        </xsd:sequence>
      </xsd:complexType>
    </xsd:element>
    <xsd:element name="n612d9597dc7466f957352ce79be86f3" ma:index="30" nillable="true" ma:taxonomy="true" ma:internalName="n612d9597dc7466f957352ce79be86f3" ma:taxonomyFieldName="MMDUnitsName" ma:displayName="MMDUnitsName" ma:default="" ma:fieldId="{7612d959-7dc7-466f-9573-52ce79be86f3}" ma:sspId="d827811f-dea7-4a29-b54a-c9228db73c39" ma:termSetId="81e45943-23c2-4109-8875-059bec4079da" ma:anchorId="625c2686-859d-4ced-94f0-7dded8208e47" ma:open="fals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j92457fac7d145f98e698f5712f6a6a4 xmlns="a46656d4-8850-49b3-aebd-68bd05f7f43d">
      <Terms xmlns="http://schemas.microsoft.com/office/infopath/2007/PartnerControls"/>
    </j92457fac7d145f98e698f5712f6a6a4>
    <TaxCatchAll xmlns="a46656d4-8850-49b3-aebd-68bd05f7f43d"/>
    <e4b5484c9c824b148c38bfcb2bd74c0d xmlns="a46656d4-8850-49b3-aebd-68bd05f7f43d">
      <Terms xmlns="http://schemas.microsoft.com/office/infopath/2007/PartnerControls"/>
    </e4b5484c9c824b148c38bfcb2bd74c0d>
    <o68cd33f8d3a45abb273b6e406faee3d xmlns="a46656d4-8850-49b3-aebd-68bd05f7f43d">
      <Terms xmlns="http://schemas.microsoft.com/office/infopath/2007/PartnerControls"/>
    </o68cd33f8d3a45abb273b6e406faee3d>
    <kb4cc1381c4248d7a2dfa3f1be0c86c0 xmlns="a46656d4-8850-49b3-aebd-68bd05f7f43d">
      <Terms xmlns="http://schemas.microsoft.com/office/infopath/2007/PartnerControls"/>
    </kb4cc1381c4248d7a2dfa3f1be0c86c0>
    <o80fb9e8b9d445b0bb174fdcd68ee89c xmlns="a46656d4-8850-49b3-aebd-68bd05f7f43d">
      <Terms xmlns="http://schemas.microsoft.com/office/infopath/2007/PartnerControls"/>
    </o80fb9e8b9d445b0bb174fdcd68ee89c>
    <n612d9597dc7466f957352ce79be86f3 xmlns="a46656d4-8850-49b3-aebd-68bd05f7f43d">
      <Terms xmlns="http://schemas.microsoft.com/office/infopath/2007/PartnerControls"/>
    </n612d9597dc7466f957352ce79be86f3>
    <aa1c885e8039426686f6c49672b09953 xmlns="a46656d4-8850-49b3-aebd-68bd05f7f43d">
      <Terms xmlns="http://schemas.microsoft.com/office/infopath/2007/PartnerControls"/>
    </aa1c885e8039426686f6c49672b09953>
    <e09eddfac2354f9ab04a226e27f86f1f xmlns="a46656d4-8850-49b3-aebd-68bd05f7f43d">
      <Terms xmlns="http://schemas.microsoft.com/office/infopath/2007/PartnerControls"/>
    </e09eddfac2354f9ab04a226e27f86f1f>
    <PublishingExpirationDate xmlns="http://schemas.microsoft.com/sharepoint/v3" xsi:nil="true"/>
    <PublishingStartDate xmlns="http://schemas.microsoft.com/sharepoint/v3" xsi:nil="true"/>
    <l34dc5595392493c8311535275827f74 xmlns="a46656d4-8850-49b3-aebd-68bd05f7f43d">
      <Terms xmlns="http://schemas.microsoft.com/office/infopath/2007/PartnerControls"/>
    </l34dc5595392493c8311535275827f74>
    <ia53b9f18d984e01914f4b79710425b7 xmlns="a46656d4-8850-49b3-aebd-68bd05f7f43d">
      <Terms xmlns="http://schemas.microsoft.com/office/infopath/2007/PartnerControls"/>
    </ia53b9f18d984e01914f4b79710425b7>
    <b76e59bb9f5947a781773f53cc6e9460 xmlns="a46656d4-8850-49b3-aebd-68bd05f7f43d">
      <Terms xmlns="http://schemas.microsoft.com/office/infopath/2007/PartnerControls"/>
    </b76e59bb9f5947a781773f53cc6e9460>
  </documentManagement>
</p:properties>
</file>

<file path=customXml/itemProps1.xml><?xml version="1.0" encoding="utf-8"?>
<ds:datastoreItem xmlns:ds="http://schemas.openxmlformats.org/officeDocument/2006/customXml" ds:itemID="{7BBAFAB7-AD6B-4A86-A31A-222B417820A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AEC1A1F-4BCD-450B-8DE4-65D0C4A1582D}">
  <ds:schemaRefs>
    <ds:schemaRef ds:uri="http://schemas.microsoft.com/office/2006/metadata/longProperties"/>
  </ds:schemaRefs>
</ds:datastoreItem>
</file>

<file path=customXml/itemProps3.xml><?xml version="1.0" encoding="utf-8"?>
<ds:datastoreItem xmlns:ds="http://schemas.openxmlformats.org/officeDocument/2006/customXml" ds:itemID="{21C8FD05-B490-4C1D-A233-A6B54CF58F3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a46656d4-8850-49b3-aebd-68bd05f7f43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C86C569D-58F9-4E5E-8CE3-BAD53997A94B}">
  <ds:schemaRefs>
    <ds:schemaRef ds:uri="http://schemas.microsoft.com/office/2006/documentManagement/types"/>
    <ds:schemaRef ds:uri="a46656d4-8850-49b3-aebd-68bd05f7f43d"/>
    <ds:schemaRef ds:uri="http://purl.org/dc/elements/1.1/"/>
    <ds:schemaRef ds:uri="http://schemas.microsoft.com/office/2006/metadata/properties"/>
    <ds:schemaRef ds:uri="http://schemas.microsoft.com/sharepoint/v3"/>
    <ds:schemaRef ds:uri="http://schemas.openxmlformats.org/package/2006/metadata/core-properties"/>
    <ds:schemaRef ds:uri="http://purl.org/dc/terms/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1</vt:i4>
      </vt:variant>
      <vt:variant>
        <vt:lpstr>טווחים בעלי שם</vt:lpstr>
      </vt:variant>
      <vt:variant>
        <vt:i4>1</vt:i4>
      </vt:variant>
    </vt:vector>
  </HeadingPairs>
  <TitlesOfParts>
    <vt:vector size="2" baseType="lpstr">
      <vt:lpstr>פרסום מרכיבי תשואה</vt:lpstr>
      <vt:lpstr>'פרסום מרכיבי תשואה'!WPrint_Area_W</vt:lpstr>
    </vt:vector>
  </TitlesOfParts>
  <Company>MOF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קובץ פרסום מרכיבי תשואה- תאריך עדכון 12.12.2019</dc:title>
  <dc:creator>Joe Sternberg</dc:creator>
  <cp:lastModifiedBy>Zecharia Yaakov</cp:lastModifiedBy>
  <cp:lastPrinted>2016-08-07T13:00:52Z</cp:lastPrinted>
  <dcterms:created xsi:type="dcterms:W3CDTF">2016-08-07T08:05:35Z</dcterms:created>
  <dcterms:modified xsi:type="dcterms:W3CDTF">2025-07-03T06:08:12Z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MDResponsibleOffice">
    <vt:lpwstr/>
  </property>
  <property fmtid="{D5CDD505-2E9C-101B-9397-08002B2CF9AE}" pid="3" name="MMDResponsibleUnit">
    <vt:lpwstr/>
  </property>
  <property fmtid="{D5CDD505-2E9C-101B-9397-08002B2CF9AE}" pid="4" name="MMDServiceLang">
    <vt:lpwstr/>
  </property>
  <property fmtid="{D5CDD505-2E9C-101B-9397-08002B2CF9AE}" pid="5" name="MMDLiveEvent">
    <vt:lpwstr/>
  </property>
  <property fmtid="{D5CDD505-2E9C-101B-9397-08002B2CF9AE}" pid="6" name="MMDAudience">
    <vt:lpwstr/>
  </property>
  <property fmtid="{D5CDD505-2E9C-101B-9397-08002B2CF9AE}" pid="7" name="MMDKeywords">
    <vt:lpwstr/>
  </property>
  <property fmtid="{D5CDD505-2E9C-101B-9397-08002B2CF9AE}" pid="8" name="MMDJobDescription">
    <vt:lpwstr/>
  </property>
  <property fmtid="{D5CDD505-2E9C-101B-9397-08002B2CF9AE}" pid="9" name="MMDSubjects">
    <vt:lpwstr/>
  </property>
  <property fmtid="{D5CDD505-2E9C-101B-9397-08002B2CF9AE}" pid="10" name="MMDStatus">
    <vt:lpwstr/>
  </property>
  <property fmtid="{D5CDD505-2E9C-101B-9397-08002B2CF9AE}" pid="11" name="MMDTypes">
    <vt:lpwstr/>
  </property>
  <property fmtid="{D5CDD505-2E9C-101B-9397-08002B2CF9AE}" pid="12" name="MMDUnitsName">
    <vt:lpwstr/>
  </property>
  <property fmtid="{D5CDD505-2E9C-101B-9397-08002B2CF9AE}" pid="13" name="ContentTypeId">
    <vt:lpwstr>0x0101006FDA8B39079CB64BAC559E1752826592</vt:lpwstr>
  </property>
</Properties>
</file>