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4110F46A-54AC-499D-AF1C-2B688AE479A6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H65" i="5" l="1"/>
  <c r="H61" i="5"/>
  <c r="G57" i="5"/>
  <c r="E57" i="5"/>
  <c r="H56" i="5"/>
  <c r="F65" i="5" l="1"/>
  <c r="F61" i="5"/>
  <c r="F56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<sst xmlns="http://schemas.openxmlformats.org/spreadsheetml/2006/main" count="108" uniqueCount="79">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</sst>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2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1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4" workbookViewId="0">
      <selection activeCell="G63" sqref="G63:G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-2.0000000000000001E-4</v>
      </c>
      <c r="D6" s="7">
        <v>0.10102</v>
      </c>
      <c r="E6" s="23">
        <v>1E-3</v>
      </c>
      <c r="F6" s="23">
        <v>7.1691000000000005E-2</v>
      </c>
      <c r="G6" s="15">
        <v>0</v>
      </c>
      <c r="H6" s="7">
        <v>6.3030000000000003E-2</v>
      </c>
      <c r="I6" s="23">
        <v>2.0000000000000001E-4</v>
      </c>
      <c r="J6" s="23">
        <v>5.6658E-2</v>
      </c>
      <c r="K6" s="15">
        <v>2.0000000000000001E-4</v>
      </c>
      <c r="L6" s="7">
        <v>5.2699999999999997E-2</v>
      </c>
      <c r="M6" s="23">
        <v>4.0000000000000002E-4</v>
      </c>
      <c r="N6" s="23">
        <v>5.1299999999999998E-2</v>
      </c>
      <c r="O6" s="15">
        <v>0</v>
      </c>
      <c r="P6" s="7">
        <v>5.5899999999999998E-2</v>
      </c>
      <c r="Q6" s="23">
        <v>4.0000000000000002E-4</v>
      </c>
      <c r="R6" s="23">
        <v>6.2300000000000001E-2</v>
      </c>
      <c r="S6" s="15">
        <v>2.0000000000000001E-4</v>
      </c>
      <c r="T6" s="7">
        <v>6.4299999999999996E-2</v>
      </c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2.2000000000000001E-3</v>
      </c>
      <c r="D7" s="7">
        <v>0.24116799999999999</v>
      </c>
      <c r="E7" s="23">
        <v>-5.4000000000000003E-3</v>
      </c>
      <c r="F7" s="23">
        <v>0.25902500000000001</v>
      </c>
      <c r="G7" s="15">
        <v>3.0999999999999999E-3</v>
      </c>
      <c r="H7" s="7">
        <v>0.26405200000000001</v>
      </c>
      <c r="I7" s="23">
        <v>-5.9999999999999995E-4</v>
      </c>
      <c r="J7" s="23">
        <v>0.28450700000000001</v>
      </c>
      <c r="K7" s="15">
        <v>2.5000000000000001E-3</v>
      </c>
      <c r="L7" s="7">
        <v>0.2651</v>
      </c>
      <c r="M7" s="23">
        <v>6.9999999999999999E-4</v>
      </c>
      <c r="N7" s="23">
        <v>0.26350000000000001</v>
      </c>
      <c r="O7" s="15">
        <v>2.0000000000000001E-4</v>
      </c>
      <c r="P7" s="7">
        <v>0.2571</v>
      </c>
      <c r="Q7" s="23">
        <v>5.9999999999999995E-4</v>
      </c>
      <c r="R7" s="23">
        <v>0.24729999999999999</v>
      </c>
      <c r="S7" s="15">
        <v>-1.2999999999999999E-3</v>
      </c>
      <c r="T7" s="7">
        <v>0.2455</v>
      </c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2.0000000000000001E-4</v>
      </c>
      <c r="O8" s="15">
        <v>0</v>
      </c>
      <c r="P8" s="7">
        <v>5.0000000000000001E-4</v>
      </c>
      <c r="Q8" s="23">
        <v>0</v>
      </c>
      <c r="R8" s="23">
        <v>5.0000000000000001E-4</v>
      </c>
      <c r="S8" s="15">
        <v>0</v>
      </c>
      <c r="T8" s="7">
        <v>5.0000000000000001E-4</v>
      </c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1.42E-3</v>
      </c>
      <c r="E9" s="23">
        <v>0</v>
      </c>
      <c r="F9" s="23">
        <v>1.606E-3</v>
      </c>
      <c r="G9" s="15">
        <v>0</v>
      </c>
      <c r="H9" s="7">
        <v>1.629E-3</v>
      </c>
      <c r="I9" s="23">
        <v>0</v>
      </c>
      <c r="J9" s="23">
        <v>1.519E-3</v>
      </c>
      <c r="K9" s="15">
        <v>0</v>
      </c>
      <c r="L9" s="7">
        <v>1.6000000000000001E-3</v>
      </c>
      <c r="M9" s="23">
        <v>0</v>
      </c>
      <c r="N9" s="23">
        <v>1.9E-3</v>
      </c>
      <c r="O9" s="15">
        <v>0</v>
      </c>
      <c r="P9" s="7">
        <v>2.0999999999999999E-3</v>
      </c>
      <c r="Q9" s="23">
        <v>0</v>
      </c>
      <c r="R9" s="23">
        <v>2.2000000000000001E-3</v>
      </c>
      <c r="S9" s="15">
        <v>0</v>
      </c>
      <c r="T9" s="7">
        <v>2.7000000000000001E-3</v>
      </c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2.3999999999999998E-3</v>
      </c>
      <c r="D10" s="7">
        <v>0.14674400000000001</v>
      </c>
      <c r="E10" s="23">
        <v>-4.1999999999999997E-3</v>
      </c>
      <c r="F10" s="23">
        <v>0.15423200000000001</v>
      </c>
      <c r="G10" s="15">
        <v>1.9E-3</v>
      </c>
      <c r="H10" s="7">
        <v>0.15690999999999999</v>
      </c>
      <c r="I10" s="23">
        <v>1.8E-3</v>
      </c>
      <c r="J10" s="23">
        <v>0.153478</v>
      </c>
      <c r="K10" s="15">
        <v>2E-3</v>
      </c>
      <c r="L10" s="7">
        <v>0.156</v>
      </c>
      <c r="M10" s="23">
        <v>6.9999999999999999E-4</v>
      </c>
      <c r="N10" s="23">
        <v>0.159</v>
      </c>
      <c r="O10" s="15">
        <v>1.4E-3</v>
      </c>
      <c r="P10" s="7">
        <v>0.15859999999999999</v>
      </c>
      <c r="Q10" s="23">
        <v>8.9999999999999998E-4</v>
      </c>
      <c r="R10" s="23">
        <v>0.15690000000000001</v>
      </c>
      <c r="S10" s="15">
        <v>-8.0000000000000004E-4</v>
      </c>
      <c r="T10" s="7">
        <v>0.15740000000000001</v>
      </c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-6.9999999999999999E-4</v>
      </c>
      <c r="D11" s="7">
        <v>1.3221999999999999E-2</v>
      </c>
      <c r="E11" s="23">
        <v>4.0000000000000002E-4</v>
      </c>
      <c r="F11" s="23">
        <v>1.3576E-2</v>
      </c>
      <c r="G11" s="15">
        <v>-1E-4</v>
      </c>
      <c r="H11" s="7">
        <v>8.0689999999999998E-3</v>
      </c>
      <c r="I11" s="23">
        <v>2.0000000000000001E-4</v>
      </c>
      <c r="J11" s="23">
        <v>7.4110000000000001E-3</v>
      </c>
      <c r="K11" s="15">
        <v>2.9999999999999997E-4</v>
      </c>
      <c r="L11" s="7">
        <v>8.0999999999999996E-3</v>
      </c>
      <c r="M11" s="23">
        <v>0</v>
      </c>
      <c r="N11" s="23">
        <v>7.9000000000000008E-3</v>
      </c>
      <c r="O11" s="15">
        <v>0</v>
      </c>
      <c r="P11" s="7">
        <v>7.9000000000000008E-3</v>
      </c>
      <c r="Q11" s="23">
        <v>1E-4</v>
      </c>
      <c r="R11" s="23">
        <v>7.7999999999999996E-3</v>
      </c>
      <c r="S11" s="15">
        <v>0</v>
      </c>
      <c r="T11" s="7">
        <v>6.7999999999999996E-3</v>
      </c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2.2000000000000001E-3</v>
      </c>
      <c r="D12" s="7">
        <v>0.145755</v>
      </c>
      <c r="E12" s="23">
        <v>-4.1999999999999997E-3</v>
      </c>
      <c r="F12" s="23">
        <v>0.14028499999999999</v>
      </c>
      <c r="G12" s="15">
        <v>1.6000000000000001E-3</v>
      </c>
      <c r="H12" s="7">
        <v>0.135688</v>
      </c>
      <c r="I12" s="23">
        <v>2.2000000000000001E-3</v>
      </c>
      <c r="J12" s="23">
        <v>0.13086800000000001</v>
      </c>
      <c r="K12" s="15">
        <v>2E-3</v>
      </c>
      <c r="L12" s="7">
        <v>0.13500000000000001</v>
      </c>
      <c r="M12" s="23">
        <v>3.0000000000000001E-3</v>
      </c>
      <c r="N12" s="23">
        <v>0.1341</v>
      </c>
      <c r="O12" s="15">
        <v>7.7000000000000002E-3</v>
      </c>
      <c r="P12" s="7">
        <v>0.1346</v>
      </c>
      <c r="Q12" s="23">
        <v>-1E-4</v>
      </c>
      <c r="R12" s="23">
        <v>0.1366</v>
      </c>
      <c r="S12" s="15">
        <v>-8.0000000000000004E-4</v>
      </c>
      <c r="T12" s="7">
        <v>0.13739999999999999</v>
      </c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8.8999999999999999E-3</v>
      </c>
      <c r="D13" s="47">
        <v>0.17088999999999999</v>
      </c>
      <c r="E13" s="23">
        <v>3.8E-3</v>
      </c>
      <c r="F13" s="23">
        <v>0.19158600000000001</v>
      </c>
      <c r="G13" s="15">
        <v>-1E-4</v>
      </c>
      <c r="H13" s="7">
        <v>0.20141100000000001</v>
      </c>
      <c r="I13" s="23">
        <v>5.4000000000000003E-3</v>
      </c>
      <c r="J13" s="23">
        <v>0.21096300000000001</v>
      </c>
      <c r="K13" s="15">
        <v>5.1000000000000004E-3</v>
      </c>
      <c r="L13" s="7">
        <v>0.2112</v>
      </c>
      <c r="M13" s="23">
        <v>8.5000000000000006E-3</v>
      </c>
      <c r="N13" s="23">
        <v>0.21659999999999999</v>
      </c>
      <c r="O13" s="15">
        <v>1.09E-2</v>
      </c>
      <c r="P13" s="7">
        <v>0.22289999999999999</v>
      </c>
      <c r="Q13" s="23">
        <v>2.9999999999999997E-4</v>
      </c>
      <c r="R13" s="23">
        <v>0.22539999999999999</v>
      </c>
      <c r="S13" s="15">
        <v>-7.4999999999999997E-3</v>
      </c>
      <c r="T13" s="7">
        <v>0.2288</v>
      </c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2.9999999999999997E-4</v>
      </c>
      <c r="D14" s="7">
        <v>1.5823E-2</v>
      </c>
      <c r="E14" s="23">
        <v>2.9999999999999997E-4</v>
      </c>
      <c r="F14" s="23">
        <v>9.5910000000000006E-3</v>
      </c>
      <c r="G14" s="15">
        <v>0</v>
      </c>
      <c r="H14" s="7">
        <v>9.7409999999999997E-3</v>
      </c>
      <c r="I14" s="23">
        <v>2.9999999999999997E-4</v>
      </c>
      <c r="J14" s="23">
        <v>9.3279999999999995E-3</v>
      </c>
      <c r="K14" s="15">
        <v>0</v>
      </c>
      <c r="L14" s="7">
        <v>9.5999999999999992E-3</v>
      </c>
      <c r="M14" s="23">
        <v>0</v>
      </c>
      <c r="N14" s="23">
        <v>6.0000000000000001E-3</v>
      </c>
      <c r="O14" s="15">
        <v>1E-4</v>
      </c>
      <c r="P14" s="7">
        <v>6.0000000000000001E-3</v>
      </c>
      <c r="Q14" s="23">
        <v>1E-4</v>
      </c>
      <c r="R14" s="23">
        <v>6.1000000000000004E-3</v>
      </c>
      <c r="S14" s="15">
        <v>-1E-4</v>
      </c>
      <c r="T14" s="7">
        <v>6.1000000000000004E-3</v>
      </c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-3.7000000000000002E-3</v>
      </c>
      <c r="D15" s="7">
        <v>0.152975</v>
      </c>
      <c r="E15" s="23">
        <v>7.1000000000000004E-3</v>
      </c>
      <c r="F15" s="23">
        <v>0.15253700000000001</v>
      </c>
      <c r="G15" s="15">
        <v>-2.2000000000000001E-3</v>
      </c>
      <c r="H15" s="7">
        <v>0.15754299999999999</v>
      </c>
      <c r="I15" s="23">
        <v>1.8E-3</v>
      </c>
      <c r="J15" s="23">
        <v>0.14352400000000001</v>
      </c>
      <c r="K15" s="15">
        <v>3.3E-3</v>
      </c>
      <c r="L15" s="7">
        <v>0.1517</v>
      </c>
      <c r="M15" s="23">
        <v>-1.6000000000000001E-3</v>
      </c>
      <c r="N15" s="23">
        <v>0.15010000000000001</v>
      </c>
      <c r="O15" s="15">
        <v>0</v>
      </c>
      <c r="P15" s="7">
        <v>0.1434</v>
      </c>
      <c r="Q15" s="23">
        <v>5.7000000000000002E-3</v>
      </c>
      <c r="R15" s="23">
        <v>0.14530000000000001</v>
      </c>
      <c r="S15" s="15">
        <v>1.8E-3</v>
      </c>
      <c r="T15" s="7">
        <v>0.14630000000000001</v>
      </c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2.61E-4</v>
      </c>
      <c r="E16" s="23">
        <v>0</v>
      </c>
      <c r="F16" s="23">
        <v>2.2100000000000001E-4</v>
      </c>
      <c r="G16" s="15">
        <v>0</v>
      </c>
      <c r="H16" s="7">
        <v>2.1000000000000001E-4</v>
      </c>
      <c r="I16" s="23">
        <v>0</v>
      </c>
      <c r="J16" s="23">
        <v>1.8100000000000001E-4</v>
      </c>
      <c r="K16" s="15">
        <v>0</v>
      </c>
      <c r="L16" s="7">
        <v>2.0000000000000001E-4</v>
      </c>
      <c r="M16" s="23">
        <v>0</v>
      </c>
      <c r="N16" s="23">
        <v>2.0000000000000001E-4</v>
      </c>
      <c r="O16" s="15">
        <v>0</v>
      </c>
      <c r="P16" s="7">
        <v>1E-4</v>
      </c>
      <c r="Q16" s="23">
        <v>0</v>
      </c>
      <c r="R16" s="23">
        <v>1E-4</v>
      </c>
      <c r="S16" s="15">
        <v>0</v>
      </c>
      <c r="T16" s="7">
        <v>1E-4</v>
      </c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5.5999999999999999E-3</v>
      </c>
      <c r="D17" s="7">
        <v>8.9999999999999998E-4</v>
      </c>
      <c r="E17" s="23">
        <v>-1.21E-2</v>
      </c>
      <c r="F17" s="23">
        <v>-3.7690000000000002E-3</v>
      </c>
      <c r="G17" s="15">
        <v>4.4999999999999997E-3</v>
      </c>
      <c r="H17" s="7">
        <v>-8.4159999999999999E-3</v>
      </c>
      <c r="I17" s="23">
        <v>-1.4E-3</v>
      </c>
      <c r="J17" s="23">
        <v>-7.0720000000000002E-3</v>
      </c>
      <c r="K17" s="15">
        <v>-3.5000000000000001E-3</v>
      </c>
      <c r="L17" s="7">
        <v>5.0000000000000001E-4</v>
      </c>
      <c r="M17" s="23">
        <v>3.8E-3</v>
      </c>
      <c r="N17" s="23">
        <v>2.0000000000000001E-4</v>
      </c>
      <c r="O17" s="15">
        <v>3.0999999999999999E-3</v>
      </c>
      <c r="P17" s="7">
        <v>2.3E-3</v>
      </c>
      <c r="Q17" s="23">
        <v>-7.1999999999999998E-3</v>
      </c>
      <c r="R17" s="23">
        <v>0</v>
      </c>
      <c r="S17" s="15">
        <v>-6.1999999999999998E-3</v>
      </c>
      <c r="T17" s="7">
        <v>-5.7999999999999996E-3</v>
      </c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3.9999999999999998E-6</v>
      </c>
      <c r="E18" s="23">
        <v>0</v>
      </c>
      <c r="F18" s="23">
        <v>1.9999999999999999E-6</v>
      </c>
      <c r="G18" s="15">
        <v>0</v>
      </c>
      <c r="H18" s="7">
        <v>9.9999999999999995E-7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4.95E-4</v>
      </c>
      <c r="E19" s="23">
        <v>0</v>
      </c>
      <c r="F19" s="23">
        <v>4.37E-4</v>
      </c>
      <c r="G19" s="15">
        <v>0</v>
      </c>
      <c r="H19" s="7">
        <v>4.2900000000000002E-4</v>
      </c>
      <c r="I19" s="23">
        <v>0</v>
      </c>
      <c r="J19" s="23">
        <v>4.0299999999999998E-4</v>
      </c>
      <c r="K19" s="15">
        <v>0</v>
      </c>
      <c r="L19" s="7">
        <v>4.0000000000000002E-4</v>
      </c>
      <c r="M19" s="23">
        <v>0</v>
      </c>
      <c r="N19" s="23">
        <v>4.0000000000000002E-4</v>
      </c>
      <c r="O19" s="15">
        <v>0</v>
      </c>
      <c r="P19" s="7">
        <v>8.0000000000000004E-4</v>
      </c>
      <c r="Q19" s="23">
        <v>0</v>
      </c>
      <c r="R19" s="23">
        <v>1.2999999999999999E-3</v>
      </c>
      <c r="S19" s="15">
        <v>0</v>
      </c>
      <c r="T19" s="7">
        <v>1.2999999999999999E-3</v>
      </c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8.5170000000000003E-3</v>
      </c>
      <c r="E20" s="23">
        <v>0</v>
      </c>
      <c r="F20" s="23">
        <v>8.3809999999999996E-3</v>
      </c>
      <c r="G20" s="15">
        <v>1E-4</v>
      </c>
      <c r="H20" s="7">
        <v>8.4449999999999994E-3</v>
      </c>
      <c r="I20" s="23">
        <v>1E-4</v>
      </c>
      <c r="J20" s="23">
        <v>7.8630000000000002E-3</v>
      </c>
      <c r="K20" s="15">
        <v>1E-4</v>
      </c>
      <c r="L20" s="7">
        <v>7.6E-3</v>
      </c>
      <c r="M20" s="23">
        <v>0</v>
      </c>
      <c r="N20" s="23">
        <v>7.6E-3</v>
      </c>
      <c r="O20" s="15">
        <v>1E-4</v>
      </c>
      <c r="P20" s="7">
        <v>7.4999999999999997E-3</v>
      </c>
      <c r="Q20" s="23">
        <v>1E-4</v>
      </c>
      <c r="R20" s="23">
        <v>7.7999999999999996E-3</v>
      </c>
      <c r="S20" s="15">
        <v>0</v>
      </c>
      <c r="T20" s="7">
        <v>7.7999999999999996E-3</v>
      </c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8.0599999999999997E-4</v>
      </c>
      <c r="E24" s="23">
        <v>0</v>
      </c>
      <c r="F24" s="23">
        <v>5.9699999999999998E-4</v>
      </c>
      <c r="G24" s="15">
        <v>0</v>
      </c>
      <c r="H24" s="7">
        <v>1.258E-3</v>
      </c>
      <c r="I24" s="23">
        <v>0</v>
      </c>
      <c r="J24" s="23">
        <v>3.7100000000000002E-4</v>
      </c>
      <c r="K24" s="15">
        <v>0</v>
      </c>
      <c r="L24" s="7">
        <v>2.9999999999999997E-4</v>
      </c>
      <c r="M24" s="23">
        <v>0</v>
      </c>
      <c r="N24" s="23">
        <v>1E-3</v>
      </c>
      <c r="O24" s="15">
        <v>0</v>
      </c>
      <c r="P24" s="7">
        <v>2.9999999999999997E-4</v>
      </c>
      <c r="Q24" s="23">
        <v>0</v>
      </c>
      <c r="R24" s="23">
        <v>4.0000000000000002E-4</v>
      </c>
      <c r="S24" s="15">
        <v>0</v>
      </c>
      <c r="T24" s="7">
        <v>8.0000000000000004E-4</v>
      </c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1.6999999999999998E-2</v>
      </c>
      <c r="D25" s="12">
        <f t="shared" si="0"/>
        <v>0.99999999999999989</v>
      </c>
      <c r="E25" s="25">
        <f t="shared" si="0"/>
        <v>-1.3300000000000001E-2</v>
      </c>
      <c r="F25" s="52">
        <f t="shared" si="0"/>
        <v>0.99999800000000005</v>
      </c>
      <c r="G25" s="11">
        <f t="shared" si="0"/>
        <v>8.7999999999999988E-3</v>
      </c>
      <c r="H25" s="12">
        <f t="shared" si="0"/>
        <v>1.0000000000000002</v>
      </c>
      <c r="I25" s="25">
        <f t="shared" ref="I25:N25" si="1">SUBTOTAL(109,I6:I24)</f>
        <v>9.9999999999999985E-3</v>
      </c>
      <c r="J25" s="26">
        <f t="shared" si="1"/>
        <v>1.0000019999999998</v>
      </c>
      <c r="K25" s="11">
        <f t="shared" si="1"/>
        <v>1.2E-2</v>
      </c>
      <c r="L25" s="12">
        <f t="shared" si="1"/>
        <v>0.99999999999999978</v>
      </c>
      <c r="M25" s="25">
        <f t="shared" si="1"/>
        <v>1.55E-2</v>
      </c>
      <c r="N25" s="26">
        <f t="shared" si="1"/>
        <v>1</v>
      </c>
      <c r="O25" s="11">
        <f t="shared" ref="O25:T25" si="2">SUBTOTAL(109,O6:O24)</f>
        <v>2.35E-2</v>
      </c>
      <c r="P25" s="12">
        <f t="shared" si="2"/>
        <v>0.99999999999999989</v>
      </c>
      <c r="Q25" s="25">
        <f t="shared" si="2"/>
        <v>9.0000000000000041E-4</v>
      </c>
      <c r="R25" s="26">
        <f t="shared" si="2"/>
        <v>0.99999999999999989</v>
      </c>
      <c r="S25" s="11">
        <f t="shared" si="2"/>
        <v>-1.4699999999999998E-2</v>
      </c>
      <c r="T25" s="12">
        <f t="shared" si="2"/>
        <v>0.99999999999999989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30864.639999999999</v>
      </c>
      <c r="D26" s="20"/>
      <c r="E26" s="53">
        <v>-24962.79</v>
      </c>
      <c r="F26" s="20"/>
      <c r="G26" s="51">
        <v>16371.83</v>
      </c>
      <c r="H26" s="20"/>
      <c r="I26" s="53">
        <v>18767.77</v>
      </c>
      <c r="J26" s="20"/>
      <c r="K26" s="51">
        <v>22694.1</v>
      </c>
      <c r="L26" s="20"/>
      <c r="M26" s="53">
        <v>29686.28</v>
      </c>
      <c r="N26" s="20"/>
      <c r="O26" s="51">
        <v>45608.82</v>
      </c>
      <c r="P26" s="20"/>
      <c r="Q26" s="53">
        <v>1731.93</v>
      </c>
      <c r="R26" s="20"/>
      <c r="S26" s="51">
        <v>-29281.97</v>
      </c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6.0000000000000001E-3</v>
      </c>
      <c r="D28" s="16">
        <v>0.70078600000000002</v>
      </c>
      <c r="E28" s="27">
        <v>-2.3800000000000002E-2</v>
      </c>
      <c r="F28" s="28">
        <v>0.67852900000000005</v>
      </c>
      <c r="G28" s="15">
        <v>7.9000000000000008E-3</v>
      </c>
      <c r="H28" s="16">
        <v>0.661528</v>
      </c>
      <c r="I28" s="27">
        <v>6.9999999999999999E-4</v>
      </c>
      <c r="J28" s="28">
        <v>0.65822499999999995</v>
      </c>
      <c r="K28" s="15">
        <v>3.2000000000000002E-3</v>
      </c>
      <c r="L28" s="16">
        <v>0.65</v>
      </c>
      <c r="M28" s="27">
        <v>5.7999999999999996E-3</v>
      </c>
      <c r="N28" s="28">
        <v>0.64939999999999998</v>
      </c>
      <c r="O28" s="15">
        <v>8.3999999999999995E-3</v>
      </c>
      <c r="P28" s="16">
        <v>0.65010000000000001</v>
      </c>
      <c r="Q28" s="27">
        <v>-2.8999999999999998E-3</v>
      </c>
      <c r="R28" s="28">
        <v>0.64839999999999998</v>
      </c>
      <c r="S28" s="15">
        <v>-3.5000000000000001E-3</v>
      </c>
      <c r="T28" s="16">
        <v>0.64410000000000001</v>
      </c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1.0999999999999999E-2</v>
      </c>
      <c r="D29" s="8">
        <v>0.29921399999999998</v>
      </c>
      <c r="E29" s="23">
        <v>1.0500000000000001E-2</v>
      </c>
      <c r="F29" s="24">
        <v>0.32147100000000001</v>
      </c>
      <c r="G29" s="7">
        <v>8.9999999999999998E-4</v>
      </c>
      <c r="H29" s="8">
        <v>0.338472</v>
      </c>
      <c r="I29" s="23">
        <v>9.2999999999999992E-3</v>
      </c>
      <c r="J29" s="24">
        <v>0.341775</v>
      </c>
      <c r="K29" s="7">
        <v>8.8000000000000005E-3</v>
      </c>
      <c r="L29" s="8">
        <v>0.35</v>
      </c>
      <c r="M29" s="23">
        <v>9.7000000000000003E-3</v>
      </c>
      <c r="N29" s="24">
        <v>0.35060000000000002</v>
      </c>
      <c r="O29" s="7">
        <v>1.5100000000000001E-2</v>
      </c>
      <c r="P29" s="8">
        <v>0.34989999999999999</v>
      </c>
      <c r="Q29" s="23">
        <v>3.8E-3</v>
      </c>
      <c r="R29" s="24">
        <v>0.35160000000000002</v>
      </c>
      <c r="S29" s="7">
        <v>-1.12E-2</v>
      </c>
      <c r="T29" s="8">
        <v>0.35589999999999999</v>
      </c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1.7000000000000001E-2</v>
      </c>
      <c r="D30" s="12">
        <f t="shared" si="4"/>
        <v>1</v>
      </c>
      <c r="E30" s="25">
        <f t="shared" si="4"/>
        <v>-1.3300000000000001E-2</v>
      </c>
      <c r="F30" s="26">
        <f t="shared" si="4"/>
        <v>1</v>
      </c>
      <c r="G30" s="11">
        <f>G28+G29</f>
        <v>8.8000000000000005E-3</v>
      </c>
      <c r="H30" s="12">
        <f>H28+H29</f>
        <v>1</v>
      </c>
      <c r="I30" s="25">
        <f t="shared" ref="I30:N30" si="5">I28+I29</f>
        <v>9.9999999999999985E-3</v>
      </c>
      <c r="J30" s="26">
        <f t="shared" si="5"/>
        <v>1</v>
      </c>
      <c r="K30" s="11">
        <f t="shared" si="5"/>
        <v>1.2E-2</v>
      </c>
      <c r="L30" s="12">
        <f t="shared" si="5"/>
        <v>1</v>
      </c>
      <c r="M30" s="25">
        <f t="shared" si="5"/>
        <v>1.55E-2</v>
      </c>
      <c r="N30" s="26">
        <f t="shared" si="5"/>
        <v>1</v>
      </c>
      <c r="O30" s="11">
        <f t="shared" ref="O30:T30" si="6">O28+O29</f>
        <v>2.35E-2</v>
      </c>
      <c r="P30" s="12">
        <f t="shared" si="6"/>
        <v>1</v>
      </c>
      <c r="Q30" s="25">
        <f t="shared" si="6"/>
        <v>9.0000000000000019E-4</v>
      </c>
      <c r="R30" s="26">
        <f t="shared" si="6"/>
        <v>1</v>
      </c>
      <c r="S30" s="11">
        <f t="shared" si="6"/>
        <v>-1.47E-2</v>
      </c>
      <c r="T30" s="12">
        <f t="shared" si="6"/>
        <v>1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1.89E-2</v>
      </c>
      <c r="D32" s="16">
        <v>0.82052199999999997</v>
      </c>
      <c r="E32" s="27">
        <v>-1.12E-2</v>
      </c>
      <c r="F32" s="28">
        <v>0.82645400000000002</v>
      </c>
      <c r="G32" s="15">
        <v>7.6E-3</v>
      </c>
      <c r="H32" s="16">
        <v>0.83120099999999997</v>
      </c>
      <c r="I32" s="27">
        <v>1.0999999999999999E-2</v>
      </c>
      <c r="J32" s="28">
        <v>0.84884999999999999</v>
      </c>
      <c r="K32" s="15">
        <v>1.18E-2</v>
      </c>
      <c r="L32" s="16">
        <v>0.83299999999999996</v>
      </c>
      <c r="M32" s="27">
        <v>1.6299999999999999E-2</v>
      </c>
      <c r="N32" s="28">
        <v>0.8337</v>
      </c>
      <c r="O32" s="15">
        <v>2.3699999999999999E-2</v>
      </c>
      <c r="P32" s="16">
        <v>0.83789999999999998</v>
      </c>
      <c r="Q32" s="27">
        <v>0</v>
      </c>
      <c r="R32" s="28">
        <v>0.84289999999999998</v>
      </c>
      <c r="S32" s="15">
        <v>-1.41E-2</v>
      </c>
      <c r="T32" s="16">
        <v>0.84640000000000004</v>
      </c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-1.9E-3</v>
      </c>
      <c r="D33" s="8">
        <v>0.179478</v>
      </c>
      <c r="E33" s="23">
        <v>-2.0999999999999999E-3</v>
      </c>
      <c r="F33" s="24">
        <v>0.17354600000000001</v>
      </c>
      <c r="G33" s="7">
        <v>1.1999999999999999E-3</v>
      </c>
      <c r="H33" s="8">
        <v>0.168799</v>
      </c>
      <c r="I33" s="23">
        <v>-1E-3</v>
      </c>
      <c r="J33" s="24">
        <v>0.15115000000000001</v>
      </c>
      <c r="K33" s="7">
        <v>2.0000000000000001E-4</v>
      </c>
      <c r="L33" s="8">
        <v>0.16700000000000001</v>
      </c>
      <c r="M33" s="23">
        <v>-8.0000000000000004E-4</v>
      </c>
      <c r="N33" s="24">
        <v>0.1663</v>
      </c>
      <c r="O33" s="7">
        <v>-2.0000000000000001E-4</v>
      </c>
      <c r="P33" s="8">
        <v>0.16209999999999999</v>
      </c>
      <c r="Q33" s="23">
        <v>8.9999999999999998E-4</v>
      </c>
      <c r="R33" s="24">
        <v>0.15709999999999999</v>
      </c>
      <c r="S33" s="7">
        <v>-5.9999999999999995E-4</v>
      </c>
      <c r="T33" s="8">
        <v>0.15359999999999999</v>
      </c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1.7000000000000001E-2</v>
      </c>
      <c r="D34" s="34">
        <f t="shared" si="8"/>
        <v>1</v>
      </c>
      <c r="E34" s="35">
        <f t="shared" si="8"/>
        <v>-1.3299999999999999E-2</v>
      </c>
      <c r="F34" s="36">
        <f t="shared" si="8"/>
        <v>1</v>
      </c>
      <c r="G34" s="33">
        <f t="shared" si="8"/>
        <v>8.8000000000000005E-3</v>
      </c>
      <c r="H34" s="34">
        <f t="shared" si="8"/>
        <v>1</v>
      </c>
      <c r="I34" s="35">
        <f t="shared" ref="I34:N34" si="9">I32+I33</f>
        <v>9.9999999999999985E-3</v>
      </c>
      <c r="J34" s="36">
        <f t="shared" si="9"/>
        <v>1</v>
      </c>
      <c r="K34" s="33">
        <f t="shared" si="9"/>
        <v>1.2E-2</v>
      </c>
      <c r="L34" s="34">
        <f t="shared" si="9"/>
        <v>1</v>
      </c>
      <c r="M34" s="35">
        <f t="shared" si="9"/>
        <v>1.5499999999999998E-2</v>
      </c>
      <c r="N34" s="36">
        <f t="shared" si="9"/>
        <v>1</v>
      </c>
      <c r="O34" s="33">
        <f t="shared" ref="O34:T34" si="10">O32+O33</f>
        <v>2.35E-2</v>
      </c>
      <c r="P34" s="34">
        <f t="shared" si="10"/>
        <v>1</v>
      </c>
      <c r="Q34" s="35">
        <f t="shared" si="10"/>
        <v>8.9999999999999998E-4</v>
      </c>
      <c r="R34" s="36">
        <f t="shared" si="10"/>
        <v>1</v>
      </c>
      <c r="S34" s="33">
        <f t="shared" si="10"/>
        <v>-1.47E-2</v>
      </c>
      <c r="T34" s="34">
        <f t="shared" si="10"/>
        <v>1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8.5599999999999999E-4</v>
      </c>
      <c r="D37" s="7">
        <v>7.85E-2</v>
      </c>
      <c r="E37" s="23">
        <v>1.72580383056009E-3</v>
      </c>
      <c r="F37" s="23">
        <v>6.5758999999999998E-2</v>
      </c>
      <c r="G37" s="7">
        <v>2.349E-3</v>
      </c>
      <c r="H37" s="7">
        <v>6.4366999999999994E-2</v>
      </c>
      <c r="I37" s="23"/>
      <c r="J37" s="23"/>
    </row>
    <row r="38" spans="2:26" x14ac:dyDescent="0.25">
      <c r="B38" s="9" t="s">
        <v>3</v>
      </c>
      <c r="C38" s="7">
        <v>-6.0000000000000002E-5</v>
      </c>
      <c r="D38" s="7">
        <v>0.254797</v>
      </c>
      <c r="E38" s="23">
        <v>2.5019697935955202E-3</v>
      </c>
      <c r="F38" s="23">
        <v>0.263212</v>
      </c>
      <c r="G38" s="7">
        <v>1.9949999999999998E-3</v>
      </c>
      <c r="H38" s="7">
        <v>0.25656299999999999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2.0000000000575101E-6</v>
      </c>
      <c r="F39" s="23">
        <v>3.6999999999999998E-5</v>
      </c>
      <c r="G39" s="7">
        <v>1.0000000000000001E-5</v>
      </c>
      <c r="H39" s="7">
        <v>2.0599999999999999E-4</v>
      </c>
      <c r="I39" s="23"/>
      <c r="J39" s="23"/>
    </row>
    <row r="40" spans="2:26" x14ac:dyDescent="0.25">
      <c r="B40" s="9" t="s">
        <v>7</v>
      </c>
      <c r="C40" s="7">
        <v>1.9000000000000001E-5</v>
      </c>
      <c r="D40" s="7">
        <v>1.552E-3</v>
      </c>
      <c r="E40" s="23">
        <v>5.70012510134887E-5</v>
      </c>
      <c r="F40" s="23">
        <v>1.611E-3</v>
      </c>
      <c r="G40" s="7">
        <v>1.2400000000000001E-4</v>
      </c>
      <c r="H40" s="7">
        <v>1.8699999999999999E-3</v>
      </c>
      <c r="I40" s="23"/>
      <c r="J40" s="23"/>
    </row>
    <row r="41" spans="2:26" x14ac:dyDescent="0.25">
      <c r="B41" s="9" t="s">
        <v>9</v>
      </c>
      <c r="C41" s="7">
        <v>6.6000000000000005E-5</v>
      </c>
      <c r="D41" s="7">
        <v>0.15264900000000001</v>
      </c>
      <c r="E41" s="23">
        <v>4.6592834913070603E-3</v>
      </c>
      <c r="F41" s="23">
        <v>0.15443200000000001</v>
      </c>
      <c r="G41" s="7">
        <v>6.2490000000000002E-3</v>
      </c>
      <c r="H41" s="7">
        <v>0.15564800000000001</v>
      </c>
      <c r="I41" s="23"/>
      <c r="J41" s="23"/>
    </row>
    <row r="42" spans="2:26" x14ac:dyDescent="0.25">
      <c r="B42" s="9" t="s">
        <v>11</v>
      </c>
      <c r="C42" s="7">
        <v>-3.6600000000000001E-4</v>
      </c>
      <c r="D42" s="7">
        <v>1.1620999999999999E-2</v>
      </c>
      <c r="E42" s="23">
        <v>1.8263276289820501E-4</v>
      </c>
      <c r="F42" s="23">
        <v>9.6530000000000001E-3</v>
      </c>
      <c r="G42" s="7">
        <v>2.7900000000000001E-4</v>
      </c>
      <c r="H42" s="7">
        <v>8.9720000000000008E-3</v>
      </c>
      <c r="I42" s="23"/>
      <c r="J42" s="23"/>
    </row>
    <row r="43" spans="2:26" x14ac:dyDescent="0.25">
      <c r="B43" s="9" t="s">
        <v>13</v>
      </c>
      <c r="C43" s="7">
        <v>-4.7699999999999999E-4</v>
      </c>
      <c r="D43" s="7">
        <v>0.14055999999999999</v>
      </c>
      <c r="E43" s="23">
        <v>6.79833386831241E-3</v>
      </c>
      <c r="F43" s="23">
        <v>0.13683100000000001</v>
      </c>
      <c r="G43" s="7">
        <v>1.3676000000000001E-2</v>
      </c>
      <c r="H43" s="7">
        <v>0.13678100000000001</v>
      </c>
      <c r="I43" s="23"/>
      <c r="J43" s="23"/>
    </row>
    <row r="44" spans="2:26" x14ac:dyDescent="0.25">
      <c r="B44" s="46" t="s">
        <v>45</v>
      </c>
      <c r="C44" s="7">
        <v>1.2636E-2</v>
      </c>
      <c r="D44" s="7">
        <v>0.18801999999999999</v>
      </c>
      <c r="E44" s="23">
        <v>3.1989878155310701E-2</v>
      </c>
      <c r="F44" s="23">
        <v>0.200763</v>
      </c>
      <c r="G44" s="7">
        <v>3.5723999999999999E-2</v>
      </c>
      <c r="H44" s="7">
        <v>0.209092</v>
      </c>
      <c r="I44" s="23"/>
      <c r="J44" s="23"/>
    </row>
    <row r="45" spans="2:26" x14ac:dyDescent="0.25">
      <c r="B45" s="9" t="s">
        <v>16</v>
      </c>
      <c r="C45" s="7">
        <v>6.2399999999999999E-4</v>
      </c>
      <c r="D45" s="7">
        <v>1.1702000000000001E-2</v>
      </c>
      <c r="E45" s="23">
        <v>8.89254704306897E-4</v>
      </c>
      <c r="F45" s="23">
        <v>9.9769999999999998E-3</v>
      </c>
      <c r="G45" s="7">
        <v>9.8900000000000008E-4</v>
      </c>
      <c r="H45" s="7">
        <v>8.7019999999999997E-3</v>
      </c>
      <c r="I45" s="23"/>
      <c r="J45" s="23"/>
    </row>
    <row r="46" spans="2:26" x14ac:dyDescent="0.25">
      <c r="B46" s="9" t="s">
        <v>18</v>
      </c>
      <c r="C46" s="7">
        <v>1.0349999999999999E-3</v>
      </c>
      <c r="D46" s="7">
        <v>0.15435199999999999</v>
      </c>
      <c r="E46" s="23">
        <v>4.57745727430114E-3</v>
      </c>
      <c r="F46" s="23">
        <v>0.15128</v>
      </c>
      <c r="G46" s="7">
        <v>1.2035000000000001E-2</v>
      </c>
      <c r="H46" s="7">
        <v>0.15012700000000001</v>
      </c>
      <c r="I46" s="23"/>
      <c r="J46" s="23"/>
    </row>
    <row r="47" spans="2:26" x14ac:dyDescent="0.25">
      <c r="B47" s="9" t="s">
        <v>20</v>
      </c>
      <c r="C47" s="7">
        <v>-7.6000000000000004E-5</v>
      </c>
      <c r="D47" s="7">
        <v>2.31E-4</v>
      </c>
      <c r="E47" s="23">
        <v>-9.9996179070194202E-5</v>
      </c>
      <c r="F47" s="23">
        <v>2.05E-4</v>
      </c>
      <c r="G47" s="7">
        <v>-1.26E-4</v>
      </c>
      <c r="H47" s="7">
        <v>1.84E-4</v>
      </c>
      <c r="I47" s="23"/>
      <c r="J47" s="23"/>
    </row>
    <row r="48" spans="2:26" x14ac:dyDescent="0.25">
      <c r="B48" s="9" t="s">
        <v>21</v>
      </c>
      <c r="C48" s="7">
        <v>-1.9849999999999998E-3</v>
      </c>
      <c r="D48" s="7">
        <v>-3.7759999999999998E-3</v>
      </c>
      <c r="E48" s="23">
        <v>-3.17459398208364E-3</v>
      </c>
      <c r="F48" s="23">
        <v>-2.96E-3</v>
      </c>
      <c r="G48" s="7">
        <v>-1.3521E-2</v>
      </c>
      <c r="H48" s="7">
        <v>-1.7730000000000001E-3</v>
      </c>
      <c r="I48" s="23"/>
      <c r="J48" s="23"/>
    </row>
    <row r="49" spans="2:10" x14ac:dyDescent="0.25">
      <c r="B49" s="9" t="s">
        <v>22</v>
      </c>
      <c r="C49" s="7">
        <v>-1.9999999999999999E-6</v>
      </c>
      <c r="D49" s="7">
        <v>1.9999999999999999E-6</v>
      </c>
      <c r="E49" s="23">
        <v>-1.9999999999464899E-6</v>
      </c>
      <c r="F49" s="23">
        <v>9.9999999999999995E-7</v>
      </c>
      <c r="G49" s="7">
        <v>-1.9999999999999999E-6</v>
      </c>
      <c r="H49" s="7">
        <v>9.9999999999999995E-7</v>
      </c>
      <c r="I49" s="23"/>
      <c r="J49" s="23"/>
    </row>
    <row r="50" spans="2:10" x14ac:dyDescent="0.25">
      <c r="B50" s="9" t="s">
        <v>23</v>
      </c>
      <c r="C50" s="7">
        <v>6.9999999999999999E-6</v>
      </c>
      <c r="D50" s="7">
        <v>4.5399999999999998E-4</v>
      </c>
      <c r="E50" s="23">
        <v>1.29999849993734E-5</v>
      </c>
      <c r="F50" s="23">
        <v>4.3399999999999998E-4</v>
      </c>
      <c r="G50" s="7">
        <v>6.9999999999999994E-5</v>
      </c>
      <c r="H50" s="7">
        <v>6.78E-4</v>
      </c>
      <c r="I50" s="23"/>
      <c r="J50" s="23"/>
    </row>
    <row r="51" spans="2:10" x14ac:dyDescent="0.25">
      <c r="B51" s="9" t="s">
        <v>24</v>
      </c>
      <c r="C51" s="7">
        <v>4.5000000000000003E-5</v>
      </c>
      <c r="D51" s="7">
        <v>8.4469999999999996E-3</v>
      </c>
      <c r="E51" s="23">
        <v>1.6600524070553601E-4</v>
      </c>
      <c r="F51" s="23">
        <v>8.0560000000000007E-3</v>
      </c>
      <c r="G51" s="7">
        <v>2.8299999999999999E-4</v>
      </c>
      <c r="H51" s="7">
        <v>7.9349999999999993E-3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-6.0000000000000002E-6</v>
      </c>
      <c r="D55" s="7">
        <v>8.8699999999999998E-4</v>
      </c>
      <c r="E55" s="23">
        <v>-2.30001949959036E-5</v>
      </c>
      <c r="F55" s="23">
        <v>7.0899999999999999E-4</v>
      </c>
      <c r="G55" s="7">
        <v>-4.6999999999999997E-5</v>
      </c>
      <c r="H55" s="7">
        <v>6.4700000000000001E-4</v>
      </c>
      <c r="I55" s="23"/>
      <c r="J55" s="23"/>
    </row>
    <row r="56" spans="2:10" x14ac:dyDescent="0.25">
      <c r="B56" s="10" t="s">
        <v>39</v>
      </c>
      <c r="C56" s="33">
        <v>1.2267E-2</v>
      </c>
      <c r="D56" s="12">
        <f>SUBTOTAL(109,D37:D55)</f>
        <v>0.99999799999999972</v>
      </c>
      <c r="E56" s="52">
        <v>5.0774673637369303E-2</v>
      </c>
      <c r="F56" s="26">
        <f>SUBTOTAL(109,F37:F55)</f>
        <v>1.0000000000000002</v>
      </c>
      <c r="G56" s="33">
        <v>6.0572000000000001E-2</v>
      </c>
      <c r="H56" s="12">
        <f>SUBTOTAL(109,H37:H55)</f>
        <v>0.99999999999999989</v>
      </c>
      <c r="I56" s="35"/>
      <c r="J56" s="26"/>
    </row>
    <row r="57" spans="2:10" x14ac:dyDescent="0.25">
      <c r="B57" s="31" t="s">
        <v>35</v>
      </c>
      <c r="C57" s="51">
        <f>C26+E26+G26</f>
        <v>22273.68</v>
      </c>
      <c r="D57" s="20"/>
      <c r="E57" s="53">
        <f>טבלה4[[#This Row],[התרומה לתשואה ינואר-מרץ 2023]]+I26+K26+M26</f>
        <v>93421.829999999987</v>
      </c>
      <c r="F57" s="20"/>
      <c r="G57" s="51">
        <f>טבלה4[[#This Row],[התרומה לתשואה ינואר-יוני 2023]]+O26+Q26+S26</f>
        <v>111480.60999999999</v>
      </c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-1.0175999999999999E-2</v>
      </c>
      <c r="D59" s="16">
        <v>0.68021600000000004</v>
      </c>
      <c r="E59" s="23">
        <v>-5.0526085563174004E-4</v>
      </c>
      <c r="F59" s="28">
        <v>0.66609600000000002</v>
      </c>
      <c r="G59" s="7">
        <v>1.3910000000000001E-3</v>
      </c>
      <c r="H59" s="16">
        <v>0.65893699999999999</v>
      </c>
      <c r="I59" s="23"/>
      <c r="J59" s="28"/>
    </row>
    <row r="60" spans="2:10" x14ac:dyDescent="0.25">
      <c r="B60" s="9" t="s">
        <v>31</v>
      </c>
      <c r="C60" s="7">
        <v>2.249E-2</v>
      </c>
      <c r="D60" s="8">
        <v>0.31978400000000001</v>
      </c>
      <c r="E60" s="23">
        <v>5.1210000858683297E-2</v>
      </c>
      <c r="F60" s="24">
        <v>0.33390399999999998</v>
      </c>
      <c r="G60" s="7">
        <v>5.9166000000000003E-2</v>
      </c>
      <c r="H60" s="8">
        <v>0.34106300000000001</v>
      </c>
      <c r="I60" s="23"/>
      <c r="J60" s="24"/>
    </row>
    <row r="61" spans="2:10" x14ac:dyDescent="0.25">
      <c r="B61" s="10" t="s">
        <v>39</v>
      </c>
      <c r="C61" s="33">
        <v>1.2267E-2</v>
      </c>
      <c r="D61" s="12">
        <f>D59+D60</f>
        <v>1</v>
      </c>
      <c r="E61" s="52">
        <v>5.0774673637369303E-2</v>
      </c>
      <c r="F61" s="26">
        <f>F59+F60</f>
        <v>1</v>
      </c>
      <c r="G61" s="33">
        <v>6.0572000000000001E-2</v>
      </c>
      <c r="H61" s="12">
        <f>H59+H60</f>
        <v>1</v>
      </c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1.5091E-2</v>
      </c>
      <c r="D63" s="16">
        <v>0.82607600000000003</v>
      </c>
      <c r="E63" s="23">
        <v>5.5386602952590701E-2</v>
      </c>
      <c r="F63" s="28">
        <v>0.83250500000000005</v>
      </c>
      <c r="G63" s="7">
        <v>6.4852999999999994E-2</v>
      </c>
      <c r="H63" s="16">
        <v>0.835789</v>
      </c>
      <c r="I63" s="23"/>
      <c r="J63" s="28"/>
    </row>
    <row r="64" spans="2:10" x14ac:dyDescent="0.25">
      <c r="B64" s="9" t="s">
        <v>33</v>
      </c>
      <c r="C64" s="7">
        <v>-2.7859999999999998E-3</v>
      </c>
      <c r="D64" s="8">
        <v>0.173924</v>
      </c>
      <c r="E64" s="23">
        <v>-4.3950139246396996E-3</v>
      </c>
      <c r="F64" s="24">
        <v>0.167495</v>
      </c>
      <c r="G64" s="7">
        <v>-4.0359999999999997E-3</v>
      </c>
      <c r="H64" s="8">
        <v>0.164211</v>
      </c>
      <c r="I64" s="23"/>
      <c r="J64" s="24"/>
    </row>
    <row r="65" spans="2:10" x14ac:dyDescent="0.25">
      <c r="B65" s="32" t="s">
        <v>39</v>
      </c>
      <c r="C65" s="33">
        <v>1.2267E-2</v>
      </c>
      <c r="D65" s="34">
        <f>D63+D64</f>
        <v>1</v>
      </c>
      <c r="E65" s="52">
        <v>5.0774673637369303E-2</v>
      </c>
      <c r="F65" s="36">
        <f>F63+F64</f>
        <v>1</v>
      </c>
      <c r="G65" s="33">
        <v>6.0572000000000001E-2</v>
      </c>
      <c r="H65" s="34">
        <f>H63+H64</f>
        <v>1</v>
      </c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2023-10-10T11:54:28Z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