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2\רשימות ניע\רבעון 2\לפרסום\"/>
    </mc:Choice>
  </mc:AlternateContent>
  <bookViews>
    <workbookView xWindow="120" yWindow="120" windowWidth="17040" windowHeight="10560" firstSheet="5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2" i="27" l="1"/>
  <c r="C11" i="27" s="1"/>
  <c r="C27" i="27"/>
  <c r="C26" i="27" s="1"/>
  <c r="C10" i="27" l="1"/>
  <c r="C43" i="1" s="1"/>
  <c r="C37" i="1"/>
  <c r="C12" i="1"/>
  <c r="I11" i="26" l="1"/>
  <c r="I10" i="26" s="1"/>
  <c r="P13" i="15"/>
  <c r="P12" i="15" s="1"/>
  <c r="N13" i="15"/>
  <c r="N12" i="15" s="1"/>
  <c r="N11" i="15" s="1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P11" i="15" l="1"/>
  <c r="R12" i="15" s="1"/>
  <c r="J17" i="26"/>
  <c r="J16" i="26"/>
  <c r="J12" i="26"/>
  <c r="J19" i="26"/>
  <c r="J15" i="26"/>
  <c r="J21" i="26"/>
  <c r="J10" i="26"/>
  <c r="J14" i="26"/>
  <c r="J13" i="26"/>
  <c r="J20" i="26"/>
  <c r="J11" i="26"/>
  <c r="J18" i="26"/>
  <c r="R25" i="15" l="1"/>
  <c r="R17" i="15"/>
  <c r="C26" i="1"/>
  <c r="R23" i="15"/>
  <c r="R30" i="15"/>
  <c r="R14" i="15"/>
  <c r="R26" i="15"/>
  <c r="R24" i="15"/>
  <c r="R16" i="15"/>
  <c r="R31" i="15"/>
  <c r="R15" i="15"/>
  <c r="R22" i="15"/>
  <c r="R27" i="15"/>
  <c r="R19" i="15"/>
  <c r="R11" i="15"/>
  <c r="R18" i="15"/>
  <c r="R29" i="15"/>
  <c r="R21" i="15"/>
  <c r="R28" i="15"/>
  <c r="R20" i="15"/>
  <c r="R13" i="15"/>
  <c r="C23" i="1" l="1"/>
  <c r="D23" i="1" l="1"/>
  <c r="C42" i="1"/>
  <c r="D33" i="1" l="1"/>
  <c r="D41" i="1"/>
  <c r="D40" i="1"/>
  <c r="D39" i="1"/>
  <c r="D30" i="1"/>
  <c r="D22" i="1"/>
  <c r="D14" i="1"/>
  <c r="S28" i="15"/>
  <c r="S20" i="15"/>
  <c r="S26" i="15"/>
  <c r="D35" i="1"/>
  <c r="S25" i="15"/>
  <c r="S14" i="15"/>
  <c r="D15" i="1"/>
  <c r="D37" i="1"/>
  <c r="D29" i="1"/>
  <c r="D21" i="1"/>
  <c r="D13" i="1"/>
  <c r="S27" i="15"/>
  <c r="S19" i="15"/>
  <c r="D28" i="1"/>
  <c r="D20" i="1"/>
  <c r="D12" i="1"/>
  <c r="S18" i="15"/>
  <c r="D27" i="1"/>
  <c r="D19" i="1"/>
  <c r="D11" i="1"/>
  <c r="S17" i="15"/>
  <c r="D31" i="1"/>
  <c r="S29" i="15"/>
  <c r="D36" i="1"/>
  <c r="D34" i="1"/>
  <c r="D18" i="1"/>
  <c r="S24" i="15"/>
  <c r="S16" i="15"/>
  <c r="D25" i="1"/>
  <c r="D17" i="1"/>
  <c r="S31" i="15"/>
  <c r="S23" i="15"/>
  <c r="S15" i="15"/>
  <c r="D32" i="1"/>
  <c r="D24" i="1"/>
  <c r="D16" i="1"/>
  <c r="S30" i="15"/>
  <c r="S22" i="15"/>
  <c r="S21" i="15"/>
  <c r="K18" i="26"/>
  <c r="L31" i="2"/>
  <c r="L23" i="2"/>
  <c r="L15" i="2"/>
  <c r="L32" i="2"/>
  <c r="L16" i="2"/>
  <c r="K17" i="26"/>
  <c r="L30" i="2"/>
  <c r="L22" i="2"/>
  <c r="L14" i="2"/>
  <c r="K16" i="26"/>
  <c r="L29" i="2"/>
  <c r="L21" i="2"/>
  <c r="L13" i="2"/>
  <c r="K15" i="26"/>
  <c r="L28" i="2"/>
  <c r="L20" i="2"/>
  <c r="L12" i="2"/>
  <c r="L26" i="2"/>
  <c r="L18" i="2"/>
  <c r="L10" i="2"/>
  <c r="K20" i="26"/>
  <c r="K12" i="26"/>
  <c r="L33" i="2"/>
  <c r="L25" i="2"/>
  <c r="L17" i="2"/>
  <c r="K19" i="26"/>
  <c r="L24" i="2"/>
  <c r="K14" i="26"/>
  <c r="L27" i="2"/>
  <c r="L19" i="2"/>
  <c r="L11" i="2"/>
  <c r="K21" i="26"/>
  <c r="K13" i="26"/>
  <c r="S13" i="15"/>
  <c r="K10" i="26"/>
  <c r="S12" i="15"/>
  <c r="K11" i="26"/>
  <c r="S11" i="15"/>
  <c r="D26" i="1"/>
</calcChain>
</file>

<file path=xl/sharedStrings.xml><?xml version="1.0" encoding="utf-8"?>
<sst xmlns="http://schemas.openxmlformats.org/spreadsheetml/2006/main" count="4711" uniqueCount="1298">
  <si>
    <t>תאריך הדיווח:</t>
  </si>
  <si>
    <t>30/06/2022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</si>
  <si>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</si>
  <si>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</si>
  <si>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</si>
  <si>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</si>
  <si>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</si>
  <si>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</si>
  <si>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</si>
  <si>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</si>
  <si>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</si>
  <si>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</si>
  <si>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</si>
  <si>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</si>
  <si>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</si>
  <si>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</si>
  <si>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</si>
  <si>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</si>
  <si>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</si>
  <si>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</si>
  <si>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</si>
  <si>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</si>
  <si>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</si>
  <si>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</si>
  <si>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</si>
  <si>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</si>
  <si>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</si>
  <si>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</si>
  <si>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</si>
  <si>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</si>
  <si>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</si>
  <si>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</si>
  <si>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</si>
  <si>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</si>
  <si>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</si>
  <si>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</si>
  <si>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</si>
  <si>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</si>
  <si>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</si>
  <si>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</si>
  <si>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</si>
  <si>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</si>
  <si>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</si>
  <si>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</si>
  <si>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</si>
  <si>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</si>
  <si>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</si>
  <si>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</si>
  <si>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</si>
  <si>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</si>
  <si>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</si>
  <si>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</si>
  <si>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</si>
  <si>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</si>
  <si>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</si>
  <si>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</si>
  <si>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</si>
  <si>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</si>
  <si>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</si>
  <si>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</si>
  <si>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</si>
  <si>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</si>
  <si>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</si>
  <si>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</si>
  <si>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</si>
  <si>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</si>
  <si>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</si>
  <si>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</si>
  <si>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</si>
  <si>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</si>
  <si>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</si>
  <si>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</si>
  <si>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</si>
  <si>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</si>
  <si>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</si>
  <si>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</si>
  <si>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</si>
  <si>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</si>
  <si>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</si>
  <si>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</si>
  <si>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</si>
  <si>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</si>
  <si>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</si>
  <si>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</si>
  <si>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</si>
  <si>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</si>
  <si>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</si>
  <si>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</si>
  <si>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</si>
  <si>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</si>
  <si>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</si>
  <si>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</si>
  <si>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</si>
  <si>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</si>
  <si>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</si>
  <si>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</si>
  <si>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</si>
  <si>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</si>
  <si>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</si>
  <si>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</si>
  <si>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</si>
  <si>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</si>
  <si>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</si>
  <si>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</si>
  <si>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</si>
  <si>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</si>
  <si>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</si>
  <si>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</si>
  <si>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</si>
  <si>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</si>
  <si>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</si>
  <si>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</si>
  <si>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</si>
  <si>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</si>
  <si>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</si>
  <si>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</si>
  <si>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</si>
  <si>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</si>
  <si>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</si>
  <si>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</si>
  <si>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</si>
  <si>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</si>
  <si>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</si>
  <si>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</si>
  <si>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</si>
  <si>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</si>
  <si>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</si>
  <si>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</si>
  <si>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</si>
  <si>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</si>
  <si>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</si>
  <si>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</si>
  <si>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</si>
  <si>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</si>
  <si>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</si>
  <si>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</si>
  <si>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</si>
  <si>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מ.ק.מ. 513</t>
  </si>
  <si>
    <t>שחר</t>
  </si>
  <si>
    <t>ממשל שקלי 0928</t>
  </si>
  <si>
    <t>ממשל שקלי 1123</t>
  </si>
  <si>
    <t>ממשל שקלית 0723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</si>
  <si>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</si>
  <si>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</si>
  <si>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</si>
  <si>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</si>
  <si>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</si>
  <si>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</si>
  <si>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</si>
  <si>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</si>
  <si>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</si>
  <si>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</si>
  <si>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</si>
  <si>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</si>
  <si>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12/01/22</t>
  </si>
  <si>
    <t>US912796P948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</si>
  <si>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</si>
  <si>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</si>
  <si>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</si>
  <si>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</si>
  <si>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</si>
  <si>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</si>
  <si>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</si>
  <si>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שיכון ובינוי נעמ 2</t>
  </si>
  <si>
    <t>בנייה</t>
  </si>
  <si>
    <t>A2.il</t>
  </si>
  <si>
    <t>מידרוג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</si>
  <si>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</si>
  <si>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</si>
  <si>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</si>
  <si>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</si>
  <si>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</si>
  <si>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</si>
  <si>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</si>
  <si>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</si>
  <si>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</si>
  <si>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אג"ח 181 2023 %1</t>
  </si>
  <si>
    <t>Aaa.il</t>
  </si>
  <si>
    <t>לאומי אגח 182</t>
  </si>
  <si>
    <t>לאומי אגח 183</t>
  </si>
  <si>
    <t>מז טפ הנ אגח 62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</si>
  <si>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</si>
  <si>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</si>
  <si>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</si>
  <si>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</si>
  <si>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</si>
  <si>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2022 44</t>
  </si>
  <si>
    <t>מזרחי טפחות הנפ 42 %</t>
  </si>
  <si>
    <t>פועלים אגח 200</t>
  </si>
  <si>
    <t>פועלים הנ אג35</t>
  </si>
  <si>
    <t>פועלים הנפ אג"ח</t>
  </si>
  <si>
    <t>פועלים הנפקות אג34</t>
  </si>
  <si>
    <t>חשמל אג29</t>
  </si>
  <si>
    <t>אנרגיה</t>
  </si>
  <si>
    <t>Aa1.il</t>
  </si>
  <si>
    <t>חשמל אגח 32</t>
  </si>
  <si>
    <t>נמלי ישראל אג1</t>
  </si>
  <si>
    <t>נדל"ן מניב בישראל</t>
  </si>
  <si>
    <t>עזראלי אג"ח ה'</t>
  </si>
  <si>
    <t>עזריאלי ד'1.34% 18/3</t>
  </si>
  <si>
    <t>פועלים הנפ הת14</t>
  </si>
  <si>
    <t>ilAA+</t>
  </si>
  <si>
    <t>פועלים הנפ הת15</t>
  </si>
  <si>
    <t>אמות      אגח ח</t>
  </si>
  <si>
    <t>ilAA</t>
  </si>
  <si>
    <t>אמות אג2</t>
  </si>
  <si>
    <t>ארפורט אג5</t>
  </si>
  <si>
    <t>ביג      אגח טז</t>
  </si>
  <si>
    <t>ביג      אגח יד</t>
  </si>
  <si>
    <t>ביג      אגח יז</t>
  </si>
  <si>
    <t>גב ים אג6</t>
  </si>
  <si>
    <t>גב ים אג7</t>
  </si>
  <si>
    <t>מבני תעשיה אג17</t>
  </si>
  <si>
    <t>מליסרון אג 13</t>
  </si>
  <si>
    <t>מליסרון אג11</t>
  </si>
  <si>
    <t>מליסרון אג17</t>
  </si>
  <si>
    <t>מליסרון אג6</t>
  </si>
  <si>
    <t>מליסרון אגח כ</t>
  </si>
  <si>
    <t>מנורה הון אג1</t>
  </si>
  <si>
    <t>ביטוח</t>
  </si>
  <si>
    <t>Aa2.il</t>
  </si>
  <si>
    <t>פועלים התח נד ו</t>
  </si>
  <si>
    <t>שופרסל אג4</t>
  </si>
  <si>
    <t>רשתות שיווק</t>
  </si>
  <si>
    <t>שופרסל אג6</t>
  </si>
  <si>
    <t>אדמה אג2</t>
  </si>
  <si>
    <t>כימיה, גומי ופלסטיק</t>
  </si>
  <si>
    <t>ilAA-</t>
  </si>
  <si>
    <t>אלוני חץ אג8</t>
  </si>
  <si>
    <t>אלרוב נדלן אגחו</t>
  </si>
  <si>
    <t>נדל"ן מניב בחו"ל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</si>
  <si>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</si>
  <si>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</si>
  <si>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</si>
  <si>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</si>
  <si>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</si>
  <si>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</si>
  <si>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</si>
  <si>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אגח כ</t>
  </si>
  <si>
    <t>ביג מרכז קניות</t>
  </si>
  <si>
    <t>גזית גלוב אג10 פידיון</t>
  </si>
  <si>
    <t>AA-.il</t>
  </si>
  <si>
    <t>הפניקס    אגח 5</t>
  </si>
  <si>
    <t>ירושלים הנ אג13</t>
  </si>
  <si>
    <t>סלע נדלן אג2</t>
  </si>
  <si>
    <t>גזית גלוב אג"ח טז</t>
  </si>
  <si>
    <t>ilA+</t>
  </si>
  <si>
    <t>גזית גלוב אג11</t>
  </si>
  <si>
    <t>גזית גלוב אג13</t>
  </si>
  <si>
    <t>גלוב.ק12</t>
  </si>
  <si>
    <t>מימון ישיר אג ב</t>
  </si>
  <si>
    <t>אשראי חוץ בנקאי</t>
  </si>
  <si>
    <t>A1.il</t>
  </si>
  <si>
    <t>מימון ישיר אגחג</t>
  </si>
  <si>
    <t>מימון ישיר אגחד</t>
  </si>
  <si>
    <t>מימון ישיר אגחד חסום</t>
  </si>
  <si>
    <t>פז חברת נפט</t>
  </si>
  <si>
    <t>אפי נכסים אג"ח ד</t>
  </si>
  <si>
    <t>אפריקה נכס אגחח</t>
  </si>
  <si>
    <t>בראק אן.וי אג2</t>
  </si>
  <si>
    <t>ilA</t>
  </si>
  <si>
    <t>בראק אן.וי אג2 חסום</t>
  </si>
  <si>
    <t>בראק אןוי אג3</t>
  </si>
  <si>
    <t>מנרב      אגח ד</t>
  </si>
  <si>
    <t>סלקום אג8</t>
  </si>
  <si>
    <t>דליה אגח א</t>
  </si>
  <si>
    <t>חיפושי נפט וגז</t>
  </si>
  <si>
    <t>A3.il</t>
  </si>
  <si>
    <t>מגוריט    אגח ג</t>
  </si>
  <si>
    <t>ilA-</t>
  </si>
  <si>
    <t>מגוריט אגח ד</t>
  </si>
  <si>
    <t>רני צים אגח ב</t>
  </si>
  <si>
    <t>חג'ג'     אגח ט</t>
  </si>
  <si>
    <t>ilBBB+</t>
  </si>
  <si>
    <t>רני צים אגח ג</t>
  </si>
  <si>
    <t>רני צים אגח ג חסום</t>
  </si>
  <si>
    <t>ארי נדלן אגח א</t>
  </si>
  <si>
    <t>דוראל     אגח א</t>
  </si>
  <si>
    <t>אנרגיה מתחדשת</t>
  </si>
  <si>
    <t>מניבים קרן ריט ב' 2020/2027</t>
  </si>
  <si>
    <t>נופר אנרג אגח א</t>
  </si>
  <si>
    <t>סולאיר אגח א</t>
  </si>
  <si>
    <t>צור אג10</t>
  </si>
  <si>
    <t>השקעה ואחזקות</t>
  </si>
  <si>
    <t>דיסק מנ  אגח יד</t>
  </si>
  <si>
    <t>לאומי אגח 184</t>
  </si>
  <si>
    <t>מז טפ הנ אגח 63</t>
  </si>
  <si>
    <t>מז טפ הנפ אגח60</t>
  </si>
  <si>
    <t>מזרחי הנפקות אג40</t>
  </si>
  <si>
    <t>פועלים אגח 100</t>
  </si>
  <si>
    <t>חשמל אג26</t>
  </si>
  <si>
    <t>אלביט מע' אגח ב</t>
  </si>
  <si>
    <t>ביטחוניות</t>
  </si>
  <si>
    <t>אמות אג5</t>
  </si>
  <si>
    <t>ביג אגח ו</t>
  </si>
  <si>
    <t>גב ים     אגח ח</t>
  </si>
  <si>
    <t>וילאר אג7</t>
  </si>
  <si>
    <t>טאואר     אגח ז</t>
  </si>
  <si>
    <t>מוליכים למחצה</t>
  </si>
  <si>
    <t>כיל       אגח ה</t>
  </si>
  <si>
    <t>כיל       אגח ז</t>
  </si>
  <si>
    <t>מבנה אג16</t>
  </si>
  <si>
    <t>מנורה הון הת4</t>
  </si>
  <si>
    <t>מנורה מבטחים אג3</t>
  </si>
  <si>
    <t>נפטא חב' ישראלי לנפט 19/2025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</si>
  <si>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</si>
  <si>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</si>
  <si>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</si>
  <si>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</si>
  <si>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</si>
  <si>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</si>
  <si>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דה זראסאי אג 3</t>
  </si>
  <si>
    <t>ווסטדייל אג"ח 4.8% 2021/2025</t>
  </si>
  <si>
    <t>כללביט   אגח יא</t>
  </si>
  <si>
    <t>מגדל ביטוח ז' 1</t>
  </si>
  <si>
    <t>מגדל גיוס הון ה 2029</t>
  </si>
  <si>
    <t>מנורה הון התח ו</t>
  </si>
  <si>
    <t>נמקו      אגח ב</t>
  </si>
  <si>
    <t>נמקו אג1</t>
  </si>
  <si>
    <t>פורמולה אג1</t>
  </si>
  <si>
    <t>שירותי מידע</t>
  </si>
  <si>
    <t>פניקס הון אגח ח</t>
  </si>
  <si>
    <t>פניקס הון אגחיא</t>
  </si>
  <si>
    <t>פסיפיק אג"ח ב'</t>
  </si>
  <si>
    <t>פסיפיק אג"ח ב' חסום</t>
  </si>
  <si>
    <t>קרסו אג1</t>
  </si>
  <si>
    <t>מסחר</t>
  </si>
  <si>
    <t>קרסו אג2 פידיון</t>
  </si>
  <si>
    <t>אבגול אג3</t>
  </si>
  <si>
    <t>עץ, נייר ודפוס</t>
  </si>
  <si>
    <t>אלקטרה ה' 3.75% 2023/2031</t>
  </si>
  <si>
    <t>אמ.ג'יג'י אגח ב</t>
  </si>
  <si>
    <t>שירותים פיננסיים</t>
  </si>
  <si>
    <t>לייטסטון  אגח ב</t>
  </si>
  <si>
    <t>פז נפט אג4</t>
  </si>
  <si>
    <t>פרטנר תקשורת  ז'4% 2022/2027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</si>
  <si>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</si>
  <si>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</si>
  <si>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</si>
  <si>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</si>
  <si>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</si>
  <si>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</si>
  <si>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</si>
  <si>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</si>
  <si>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בזן       אגח י</t>
  </si>
  <si>
    <t>בזן      אגח יב</t>
  </si>
  <si>
    <t>דה לסר    אגח ו</t>
  </si>
  <si>
    <t>ח.לישראל אג10 3.85%</t>
  </si>
  <si>
    <t>חברהלישראלאגח14</t>
  </si>
  <si>
    <t>מגדלי תיכוןאגחה</t>
  </si>
  <si>
    <t>נכסים ובניין 2018/20</t>
  </si>
  <si>
    <t>סלקום    אגח יב</t>
  </si>
  <si>
    <t>ספנסר  אג2</t>
  </si>
  <si>
    <t>פתאל אירו אג3</t>
  </si>
  <si>
    <t>פתאל אירו אגח ד</t>
  </si>
  <si>
    <t>שיכון ובינוי אג7</t>
  </si>
  <si>
    <t>או.פי.סי אגח ג</t>
  </si>
  <si>
    <t>אורשי     אגח ג</t>
  </si>
  <si>
    <t>אלקטרהנדלן אגחו</t>
  </si>
  <si>
    <t>אסאר אקורד אג1</t>
  </si>
  <si>
    <t>אקסטל     אגח ג</t>
  </si>
  <si>
    <t>אקסטל     אגח ג חסום</t>
  </si>
  <si>
    <t>דה לסר    אגח ז</t>
  </si>
  <si>
    <t>דור אלון אג6</t>
  </si>
  <si>
    <t>מכלול אגח א</t>
  </si>
  <si>
    <t>מלרן      אגח ב</t>
  </si>
  <si>
    <t>מלרן אגח ג</t>
  </si>
  <si>
    <t>מלרן אגח ד</t>
  </si>
  <si>
    <t>מניף אג"ח סד' א</t>
  </si>
  <si>
    <t>נאוויטס פט אגחב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</si>
  <si>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</si>
  <si>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</si>
  <si>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</si>
  <si>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</si>
  <si>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</si>
  <si>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אנקור הזד אגח א</t>
  </si>
  <si>
    <t>שירותים</t>
  </si>
  <si>
    <t>Baa1.il</t>
  </si>
  <si>
    <t>חג'ג' אגח יא</t>
  </si>
  <si>
    <t>חג. ג. אג</t>
  </si>
  <si>
    <t>מויניאן   אגח ב</t>
  </si>
  <si>
    <t>מיכמן אגח ב</t>
  </si>
  <si>
    <t>שוהם ביזנס אגחד</t>
  </si>
  <si>
    <t>דיסקונט השקעות אג10</t>
  </si>
  <si>
    <t>ilBBB</t>
  </si>
  <si>
    <t>הכשרב חב' לבטוח ד' %5.45 2028</t>
  </si>
  <si>
    <t>Baa2.il</t>
  </si>
  <si>
    <t>הכשרת הישוב אג3</t>
  </si>
  <si>
    <t>דלק קבוצה אג31</t>
  </si>
  <si>
    <t>ilBBB-</t>
  </si>
  <si>
    <t>דלק קבוצה אג34</t>
  </si>
  <si>
    <t>אמ.אר.אר אג2</t>
  </si>
  <si>
    <t>אקונרג'י אג א</t>
  </si>
  <si>
    <t>בי קומיונק אגחו</t>
  </si>
  <si>
    <t>דלק קב אגח לו</t>
  </si>
  <si>
    <t>ווי בוקס  אגח ב</t>
  </si>
  <si>
    <t>יובלים אגח ב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</si>
  <si>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</si>
  <si>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</si>
  <si>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</si>
  <si>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</si>
  <si>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</si>
  <si>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</si>
  <si>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פטרוכימים אג1  2023</t>
  </si>
  <si>
    <t>רוטשטיין אגח ט</t>
  </si>
  <si>
    <t>רותם שני  אגח א</t>
  </si>
  <si>
    <t>יו.אמ.איץ' אגח א</t>
  </si>
  <si>
    <t>אבגול אג"ח ד 3.9% 2021/2025</t>
  </si>
  <si>
    <t>תמר פטרו אג1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</si>
  <si>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</si>
  <si>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</si>
  <si>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</si>
  <si>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</si>
  <si>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</si>
  <si>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</si>
  <si>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</si>
  <si>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S&amp;P</t>
  </si>
  <si>
    <t>NBNAUS 2.625% 05/31</t>
  </si>
  <si>
    <t>US62878V2B55</t>
  </si>
  <si>
    <t>Telecommunication Services</t>
  </si>
  <si>
    <t>A+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</si>
  <si>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</si>
  <si>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</si>
  <si>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</si>
  <si>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</si>
  <si>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</si>
  <si>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</si>
  <si>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</si>
  <si>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</si>
  <si>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</si>
  <si>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</si>
  <si>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</si>
  <si>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</si>
  <si>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</si>
  <si>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</si>
  <si>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</si>
  <si>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</si>
  <si>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</si>
  <si>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</si>
  <si>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</si>
  <si>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LVIAT5.75%6/23</t>
  </si>
  <si>
    <t>IL0011677668</t>
  </si>
  <si>
    <t>TEVA 4 3/8 05/09/30</t>
  </si>
  <si>
    <t>XS2406607171</t>
  </si>
  <si>
    <t>Pharmaceuticals &amp; Biotechnology</t>
  </si>
  <si>
    <t>TEVA 5 1/8 05/09/29</t>
  </si>
  <si>
    <t>US88167AAQ40</t>
  </si>
  <si>
    <t>IAECN 9% 07/26</t>
  </si>
  <si>
    <t>USG49774AB18</t>
  </si>
  <si>
    <t>B3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</si>
  <si>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</si>
  <si>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</si>
  <si>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</si>
  <si>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</si>
  <si>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</si>
  <si>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</si>
  <si>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</si>
  <si>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</si>
  <si>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</si>
  <si>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</si>
  <si>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</si>
  <si>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</si>
  <si>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</si>
  <si>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</si>
  <si>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</si>
  <si>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</si>
  <si>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</si>
  <si>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</si>
  <si>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</si>
  <si>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</si>
  <si>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בזק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</si>
  <si>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</si>
  <si>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</si>
  <si>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</si>
  <si>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</si>
  <si>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</si>
  <si>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</si>
  <si>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</si>
  <si>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אירפורט סיטי</t>
  </si>
  <si>
    <t>אלוני חץ</t>
  </si>
  <si>
    <t>אמות</t>
  </si>
  <si>
    <t>אמות חסום</t>
  </si>
  <si>
    <t>ביג</t>
  </si>
  <si>
    <t>מבני תעשיה</t>
  </si>
  <si>
    <t>מליסרון</t>
  </si>
  <si>
    <t>עזריאלי</t>
  </si>
  <si>
    <t>מיטרוניקס</t>
  </si>
  <si>
    <t>רובוטיקה ותלת מימד</t>
  </si>
  <si>
    <t>אורמת טכנו</t>
  </si>
  <si>
    <t>אנרגיקס</t>
  </si>
  <si>
    <t>שופרסל</t>
  </si>
  <si>
    <t>סה"כ תל אביב 90</t>
  </si>
  <si>
    <t>פיבי</t>
  </si>
  <si>
    <t>כלל ביטוח</t>
  </si>
  <si>
    <t>מגדל ביטוח</t>
  </si>
  <si>
    <t>דיפלומט אחזקות</t>
  </si>
  <si>
    <t>נטו מלינדה</t>
  </si>
  <si>
    <t>תדיראן הולדינגס</t>
  </si>
  <si>
    <t>דנאל כא</t>
  </si>
  <si>
    <t>פתאל החזקות</t>
  </si>
  <si>
    <t>אאורה</t>
  </si>
  <si>
    <t>אזורים</t>
  </si>
  <si>
    <t>אפריקה מגורים</t>
  </si>
  <si>
    <t>אקרו קבוצה</t>
  </si>
  <si>
    <t>דמרי</t>
  </si>
  <si>
    <t>חגג נדלן</t>
  </si>
  <si>
    <t>ישראל קנדה</t>
  </si>
  <si>
    <t>אינרום</t>
  </si>
  <si>
    <t>פולירם</t>
  </si>
  <si>
    <t>נייר חדרה</t>
  </si>
  <si>
    <t>אלקו החזקות</t>
  </si>
  <si>
    <t>אקויטל</t>
  </si>
  <si>
    <t>ערד</t>
  </si>
  <si>
    <t>אנרגיאן</t>
  </si>
  <si>
    <t>דלק קבוצה</t>
  </si>
  <si>
    <t>דלק קדוחים</t>
  </si>
  <si>
    <t>ישראמקו</t>
  </si>
  <si>
    <t>נאוויטס פטרו יהש</t>
  </si>
  <si>
    <t>רציו יהש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</si>
  <si>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</si>
  <si>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</si>
  <si>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</si>
  <si>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</si>
  <si>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</si>
  <si>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</si>
  <si>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</si>
  <si>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</si>
  <si>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</si>
  <si>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</si>
  <si>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</si>
  <si>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</si>
  <si>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</si>
  <si>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</si>
  <si>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</si>
  <si>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</si>
  <si>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ביומדיקס</t>
  </si>
  <si>
    <t>קלינטק</t>
  </si>
  <si>
    <t>ורידיס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</si>
  <si>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</si>
  <si>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</si>
  <si>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</si>
  <si>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</si>
  <si>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</si>
  <si>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</si>
  <si>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</si>
  <si>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גזית גלוב</t>
  </si>
  <si>
    <t>סאמיט</t>
  </si>
  <si>
    <t>אנלייט אנרגיה</t>
  </si>
  <si>
    <t>דוראל אנרגיה</t>
  </si>
  <si>
    <t>מימון ישיר</t>
  </si>
  <si>
    <t>דלתא מותגים</t>
  </si>
  <si>
    <t>טרמינל איקס</t>
  </si>
  <si>
    <t>יוחננוף</t>
  </si>
  <si>
    <t>פוקס</t>
  </si>
  <si>
    <t>ריטיילורס</t>
  </si>
  <si>
    <t>רמי לוי</t>
  </si>
  <si>
    <t>סה"כ מניות היתר</t>
  </si>
  <si>
    <t>ליברה</t>
  </si>
  <si>
    <t>מגדלור</t>
  </si>
  <si>
    <t>ביכורי השדה</t>
  </si>
  <si>
    <t>סקופ</t>
  </si>
  <si>
    <t>פרימוטק</t>
  </si>
  <si>
    <t>אי.טי.ג'י.איי</t>
  </si>
  <si>
    <t>אל על</t>
  </si>
  <si>
    <t>הולמס פלייס</t>
  </si>
  <si>
    <t>שגריר</t>
  </si>
  <si>
    <t>חג'ג' אירופה</t>
  </si>
  <si>
    <t>כלל משקאות</t>
  </si>
  <si>
    <t>מהדרין</t>
  </si>
  <si>
    <t>נטו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</si>
  <si>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</si>
  <si>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</si>
  <si>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</si>
  <si>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</si>
  <si>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</si>
  <si>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</si>
  <si>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</si>
  <si>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</si>
  <si>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</si>
  <si>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איי ספאק 1</t>
  </si>
  <si>
    <t>אלומה תשתיות</t>
  </si>
  <si>
    <t>ג'נריישן קפיטל</t>
  </si>
  <si>
    <t>אטראו שוקי הון</t>
  </si>
  <si>
    <t>גמלא הראל</t>
  </si>
  <si>
    <t>וואליו קפיטל</t>
  </si>
  <si>
    <t>מור השקעות</t>
  </si>
  <si>
    <t>חלל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</si>
  <si>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</si>
  <si>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</si>
  <si>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</si>
  <si>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</si>
  <si>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</si>
  <si>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</si>
  <si>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</si>
  <si>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טראקנט</t>
  </si>
  <si>
    <t>ספרינג</t>
  </si>
  <si>
    <t>פוםוום</t>
  </si>
  <si>
    <t>פיימנט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</si>
  <si>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</si>
  <si>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</si>
  <si>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</si>
  <si>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</si>
  <si>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</si>
  <si>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</si>
  <si>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</si>
  <si>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</si>
  <si>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</si>
  <si>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</si>
  <si>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</si>
  <si>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איטיגיאי</t>
  </si>
  <si>
    <t>אפולו פאוור</t>
  </si>
  <si>
    <t>ג'נסל</t>
  </si>
  <si>
    <t>צ'קראטק</t>
  </si>
  <si>
    <t>בית בכפר</t>
  </si>
  <si>
    <t>גב ים</t>
  </si>
  <si>
    <t>מגוריט</t>
  </si>
  <si>
    <t>רני צים</t>
  </si>
  <si>
    <t>אפריקה נכסים</t>
  </si>
  <si>
    <t>מישורים</t>
  </si>
  <si>
    <t>סים בכורה  סד L</t>
  </si>
  <si>
    <t>מאסיבית</t>
  </si>
  <si>
    <t>שלוש 3 דיאם</t>
  </si>
  <si>
    <t>טופ גאם</t>
  </si>
  <si>
    <t>פודטק</t>
  </si>
  <si>
    <t>אופל בלאנס</t>
  </si>
  <si>
    <t>מכלול מימון</t>
  </si>
  <si>
    <t>מלרן</t>
  </si>
  <si>
    <t>מניף</t>
  </si>
  <si>
    <t>אייס קמעונאות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</si>
  <si>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</si>
  <si>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</si>
  <si>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</si>
  <si>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</si>
  <si>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</si>
  <si>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</si>
  <si>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Utilities</t>
  </si>
  <si>
    <t>JD.COM INC</t>
  </si>
  <si>
    <t>KYG8208B1014</t>
  </si>
  <si>
    <t>Other</t>
  </si>
  <si>
    <t>NUTRIEN LTD</t>
  </si>
  <si>
    <t>CA67077M1086</t>
  </si>
  <si>
    <t>APPLE INC</t>
  </si>
  <si>
    <t>US0378331005</t>
  </si>
  <si>
    <t>CAMT US</t>
  </si>
  <si>
    <t>IL0010952641</t>
  </si>
  <si>
    <t>BP PLS</t>
  </si>
  <si>
    <t>US0556221044</t>
  </si>
  <si>
    <t>CHEVRON CORP</t>
  </si>
  <si>
    <t>US1667641005</t>
  </si>
  <si>
    <t>ENERGEAN OIL &amp; GAS PLC</t>
  </si>
  <si>
    <t>GB00BG12Y042</t>
  </si>
  <si>
    <t>ENPHASE ENERGY INC</t>
  </si>
  <si>
    <t>US29355A1079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</si>
  <si>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</si>
  <si>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</si>
  <si>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</si>
  <si>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</si>
  <si>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</si>
  <si>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</si>
  <si>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</si>
  <si>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</si>
  <si>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</si>
  <si>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</si>
  <si>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</si>
  <si>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DELTA AIR LINES INC</t>
  </si>
  <si>
    <t>US2473617023</t>
  </si>
  <si>
    <t>Consumer Durables &amp; Apparel</t>
  </si>
  <si>
    <t>JUMBO SA</t>
  </si>
  <si>
    <t>GRS282183003</t>
  </si>
  <si>
    <t>POOL CORP</t>
  </si>
  <si>
    <t>US73278L1052</t>
  </si>
  <si>
    <t>ALIBABA GROUP HOLDING LTD</t>
  </si>
  <si>
    <t>US01609W1027</t>
  </si>
  <si>
    <t>GOOGLE INC</t>
  </si>
  <si>
    <t>US38259P7069</t>
  </si>
  <si>
    <t>ORGANON &amp; CO</t>
  </si>
  <si>
    <t>US68622V1061</t>
  </si>
  <si>
    <t>VIATRIS INC</t>
  </si>
  <si>
    <t>US92556V1061</t>
  </si>
  <si>
    <t>PERION NETWORK LTD</t>
  </si>
  <si>
    <t>IL0010958192</t>
  </si>
  <si>
    <t>Media</t>
  </si>
  <si>
    <t>WALT DISNEY CO/THE</t>
  </si>
  <si>
    <t>US2546871060</t>
  </si>
  <si>
    <t>RH</t>
  </si>
  <si>
    <t>US74967X1037</t>
  </si>
  <si>
    <t>Retailing</t>
  </si>
  <si>
    <t>TARGET CORP</t>
  </si>
  <si>
    <t>US87612E1064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</si>
  <si>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</si>
  <si>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</si>
  <si>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</si>
  <si>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</si>
  <si>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</si>
  <si>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</si>
  <si>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</si>
  <si>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</si>
  <si>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</si>
  <si>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</si>
  <si>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</t>
  </si>
  <si>
    <t>US16385C1045</t>
  </si>
  <si>
    <t>GAMIDA CELL LTD</t>
  </si>
  <si>
    <t>IL0011552663</t>
  </si>
  <si>
    <t>GLAXOSMITHKLINE (GLK</t>
  </si>
  <si>
    <t>US37733W1053</t>
  </si>
  <si>
    <t>JOHNSON &amp;JOHNSON</t>
  </si>
  <si>
    <t>US4781601046</t>
  </si>
  <si>
    <t>PERRIGO CO(PRGO</t>
  </si>
  <si>
    <t>IE00BGH1M568</t>
  </si>
  <si>
    <t>PFIZER (PFE</t>
  </si>
  <si>
    <t>US7170811035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</si>
  <si>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</si>
  <si>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</si>
  <si>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</si>
  <si>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</si>
  <si>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</si>
  <si>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</si>
  <si>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</si>
  <si>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</si>
  <si>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MACERICH CO/THE</t>
  </si>
  <si>
    <t>US5543821012</t>
  </si>
  <si>
    <t>BERKSHIRE HATH (BRK/A</t>
  </si>
  <si>
    <t>US0846701086</t>
  </si>
  <si>
    <t>Insurance</t>
  </si>
  <si>
    <t>AROUNDTOWN SA</t>
  </si>
  <si>
    <t>LU1673108939</t>
  </si>
  <si>
    <t>Real Estate</t>
  </si>
  <si>
    <t>DR HORTON INC</t>
  </si>
  <si>
    <t>US23331A1097</t>
  </si>
  <si>
    <t>LENNAR CORP</t>
  </si>
  <si>
    <t>US5260571048</t>
  </si>
  <si>
    <t>VBARE IBERIAN PROPERTIES SOCIM</t>
  </si>
  <si>
    <t>ES0105196002</t>
  </si>
  <si>
    <t>BME</t>
  </si>
  <si>
    <t>DARIOHEALTH CORP</t>
  </si>
  <si>
    <t>US23725P2092</t>
  </si>
  <si>
    <t>Software &amp; Services</t>
  </si>
  <si>
    <t>MICROSOFT</t>
  </si>
  <si>
    <t>US5949181045</t>
  </si>
  <si>
    <t>ORACLE CORP</t>
  </si>
  <si>
    <t>US68389X1054</t>
  </si>
  <si>
    <t>PAYPAL HOLDINGS</t>
  </si>
  <si>
    <t>US70450Y1038</t>
  </si>
  <si>
    <t>SALESFORCE.COM INC</t>
  </si>
  <si>
    <t>US79466L3024</t>
  </si>
  <si>
    <t>SHL TELEMEDICINE LTD</t>
  </si>
  <si>
    <t>IL0010855885</t>
  </si>
  <si>
    <t>VISA INC</t>
  </si>
  <si>
    <t>US92826C8394</t>
  </si>
  <si>
    <t>WIX.COM LTD</t>
  </si>
  <si>
    <t>IL0011301780</t>
  </si>
  <si>
    <t>APPLIED MATERIALS INC</t>
  </si>
  <si>
    <t>US0382221051</t>
  </si>
  <si>
    <t>Technology Hardware &amp; Equipment</t>
  </si>
  <si>
    <t>S.O.I.T.E.C</t>
  </si>
  <si>
    <t>FR0013227113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</si>
  <si>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</si>
  <si>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</si>
  <si>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</si>
  <si>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</si>
  <si>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</si>
  <si>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</si>
  <si>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</si>
  <si>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</si>
  <si>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</si>
  <si>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</si>
  <si>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TAIWAN SEMI</t>
  </si>
  <si>
    <t>US8740391003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</si>
  <si>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</si>
  <si>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</si>
  <si>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</si>
  <si>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</si>
  <si>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</si>
  <si>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</si>
  <si>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</si>
  <si>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</si>
  <si>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E.ON SE</t>
  </si>
  <si>
    <t>DE000ENAG999</t>
  </si>
  <si>
    <t>FWB</t>
  </si>
  <si>
    <t>ELLOMAY CAPITAL</t>
  </si>
  <si>
    <t>IL0010826357</t>
  </si>
  <si>
    <t>ORMAT TECHNOLOGIES INC</t>
  </si>
  <si>
    <t>US6866881021</t>
  </si>
  <si>
    <t>HAYWARD HOLDINGS INC</t>
  </si>
  <si>
    <t>US4212981009</t>
  </si>
  <si>
    <t>KORNIT DIGITAL LTD</t>
  </si>
  <si>
    <t>IL0011216723</t>
  </si>
  <si>
    <t>LOCKHEED MARTIN CORP</t>
  </si>
  <si>
    <t>US5398301094</t>
  </si>
  <si>
    <t>ZIM INTEGRATED SHIPPING SERVIC</t>
  </si>
  <si>
    <t>IL0065100930</t>
  </si>
  <si>
    <t>NOVARTIS AG</t>
  </si>
  <si>
    <t>US66987V1098</t>
  </si>
  <si>
    <t>MASTERCARD INC</t>
  </si>
  <si>
    <t>US57636Q1040</t>
  </si>
  <si>
    <t>ALPHABET INC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</si>
  <si>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</si>
  <si>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</si>
  <si>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</si>
  <si>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</si>
  <si>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</si>
  <si>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</si>
  <si>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</si>
  <si>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</si>
  <si>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</si>
  <si>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</si>
  <si>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</si>
  <si>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</si>
  <si>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</si>
  <si>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</si>
  <si>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</si>
  <si>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</si>
  <si>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</si>
  <si>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פסגות A4)ETF) תא 125</t>
  </si>
  <si>
    <t>סה"כ שמחקות מדדי מניות בחו"ל</t>
  </si>
  <si>
    <t>Lyxop SP500 ucits et</t>
  </si>
  <si>
    <t>MTF סל (D4) Nasdaq 1</t>
  </si>
  <si>
    <t>הראל סל SP500</t>
  </si>
  <si>
    <t>מגדל MTF (D4) TRAVEL</t>
  </si>
  <si>
    <t>מו.NDX100</t>
  </si>
  <si>
    <t>פסגות SP 500 LVHD ET</t>
  </si>
  <si>
    <t>פסגות SP Finance ETF</t>
  </si>
  <si>
    <t>קסם ETF (D4) SP chin</t>
  </si>
  <si>
    <t>קסם ETF ישראטק BSTAR</t>
  </si>
  <si>
    <t>קסם MSCI AC FAR EAST</t>
  </si>
  <si>
    <t>קסם NDX100 ETF</t>
  </si>
  <si>
    <t>קסם SP500 ETF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</si>
  <si>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</si>
  <si>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</si>
  <si>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</si>
  <si>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</si>
  <si>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</si>
  <si>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</si>
  <si>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</si>
  <si>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</si>
  <si>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</si>
  <si>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</si>
  <si>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</si>
  <si>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</si>
  <si>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</si>
  <si>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</si>
  <si>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</si>
  <si>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</si>
  <si>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</si>
  <si>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</si>
  <si>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</si>
  <si>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</si>
  <si>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</si>
  <si>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</si>
  <si>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</si>
  <si>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</si>
  <si>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</si>
  <si>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</si>
  <si>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</si>
  <si>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</si>
  <si>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</si>
  <si>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</si>
  <si>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</si>
  <si>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</si>
  <si>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</si>
  <si>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</si>
  <si>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</si>
  <si>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</si>
  <si>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</si>
  <si>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</si>
  <si>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</si>
  <si>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</si>
  <si>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</si>
  <si>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</si>
  <si>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</si>
  <si>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</si>
  <si>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</si>
  <si>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</si>
  <si>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</si>
  <si>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</si>
  <si>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</si>
  <si>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</si>
  <si>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</si>
  <si>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</si>
  <si>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</si>
  <si>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</si>
  <si>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</si>
  <si>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</si>
  <si>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</si>
  <si>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</si>
  <si>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</si>
  <si>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</si>
  <si>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</si>
  <si>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</si>
  <si>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</si>
  <si>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</si>
  <si>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</si>
  <si>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</si>
  <si>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</si>
  <si>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</si>
  <si>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</si>
  <si>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</si>
  <si>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</si>
  <si>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</si>
  <si>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</si>
  <si>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</si>
  <si>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</si>
  <si>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</si>
  <si>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</si>
  <si>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</si>
  <si>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</si>
  <si>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</si>
  <si>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</si>
  <si>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</si>
  <si>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</si>
  <si>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</si>
  <si>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</si>
  <si>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</si>
  <si>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</si>
  <si>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</si>
  <si>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</si>
  <si>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</si>
  <si>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</si>
  <si>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</si>
  <si>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</si>
  <si>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</si>
  <si>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</si>
  <si>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</si>
  <si>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</si>
  <si>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</si>
  <si>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</si>
  <si>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</si>
  <si>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</si>
  <si>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</si>
  <si>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</si>
  <si>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</si>
  <si>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</si>
  <si>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</si>
  <si>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</si>
  <si>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</si>
  <si>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</si>
  <si>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</si>
  <si>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</si>
  <si>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</si>
  <si>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</si>
  <si>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</si>
  <si>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</si>
  <si>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</si>
  <si>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</si>
  <si>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 BRAZIL(EWZ</t>
  </si>
  <si>
    <t>US4642864007</t>
  </si>
  <si>
    <t>ISHARES CORE DAX UCITS ETF DE</t>
  </si>
  <si>
    <t>DE0005933931</t>
  </si>
  <si>
    <t>ISHARES CORE NIKKEI 225 ETF</t>
  </si>
  <si>
    <t>JP3027710007</t>
  </si>
  <si>
    <t>TSE</t>
  </si>
  <si>
    <t>ISHARES CORE S&amp;P 500 ETF</t>
  </si>
  <si>
    <t>US4642872000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</si>
  <si>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</si>
  <si>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</si>
  <si>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</si>
  <si>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</si>
  <si>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</si>
  <si>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</si>
  <si>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</si>
  <si>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</si>
  <si>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</si>
  <si>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</si>
  <si>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</si>
  <si>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</si>
  <si>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</si>
  <si>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</si>
  <si>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US CONSUMER GOODS ETF</t>
  </si>
  <si>
    <t>US4642878122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</si>
  <si>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</si>
  <si>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</si>
  <si>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</si>
  <si>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</si>
  <si>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</si>
  <si>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</si>
  <si>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S&amp;P 500 UCITS ETF - C-EU</t>
  </si>
  <si>
    <t>LU1135865084</t>
  </si>
  <si>
    <t>LYXOR STOXX EUROPE 600 OIL &amp; G</t>
  </si>
  <si>
    <t>LU1834988278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</si>
  <si>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</si>
  <si>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</si>
  <si>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</si>
  <si>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</si>
  <si>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</si>
  <si>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</si>
  <si>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</si>
  <si>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</si>
  <si>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MSCI EUROPE ENERGY UCITS</t>
  </si>
  <si>
    <t>IE00BKWQ0F09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</si>
  <si>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</si>
  <si>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</si>
  <si>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</si>
  <si>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</si>
  <si>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</si>
  <si>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</si>
  <si>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</si>
  <si>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</si>
  <si>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</si>
  <si>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</si>
  <si>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SPDR S&amp;P U.S. ENERGY SELEC SE</t>
  </si>
  <si>
    <t>IE00BWBXM492</t>
  </si>
  <si>
    <t>VANGUARD REIT ETF</t>
  </si>
  <si>
    <t>US9229085538</t>
  </si>
  <si>
    <t>WISDOMTREE INDIA EARN</t>
  </si>
  <si>
    <t>US97717W4226</t>
  </si>
  <si>
    <t>WISDOMTREE JAPAN SMALLCAP DIVI</t>
  </si>
  <si>
    <t>US97717W8367</t>
  </si>
  <si>
    <t>WISDOMTREE TRUST WISDOMTREE CH</t>
  </si>
  <si>
    <t>US97717X7194</t>
  </si>
  <si>
    <t>סה"כ שמחקות מדדים אחרים</t>
  </si>
  <si>
    <t>ISH JP MORGAN USD EMER</t>
  </si>
  <si>
    <t>US4642882819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</si>
  <si>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</si>
  <si>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</si>
  <si>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</si>
  <si>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</si>
  <si>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</si>
  <si>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</si>
  <si>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</si>
  <si>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</si>
  <si>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</si>
  <si>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</si>
  <si>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</si>
  <si>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</si>
  <si>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</si>
  <si>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</si>
  <si>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CREDIT SUISSE NOVA LUX GLOBAL</t>
  </si>
  <si>
    <t>LU0635707705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</si>
  <si>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</si>
  <si>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</si>
  <si>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</si>
  <si>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</si>
  <si>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</si>
  <si>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</si>
  <si>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HENDERSON HORIZON</t>
  </si>
  <si>
    <t>LU0562901099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</si>
  <si>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</si>
  <si>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</si>
  <si>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</si>
  <si>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</si>
  <si>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</si>
  <si>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</si>
  <si>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</si>
  <si>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</si>
  <si>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אייספאק 1 אפ 1</t>
  </si>
  <si>
    <t>אפולו פאוור אפ 4</t>
  </si>
  <si>
    <t>אקופיה אפ</t>
  </si>
  <si>
    <t>ביג-טק 50  אפ 1</t>
  </si>
  <si>
    <t>ביג-טק 50 אפ 2</t>
  </si>
  <si>
    <t>בית בכפר   אר 1</t>
  </si>
  <si>
    <t>גרופ 107 אפ 1</t>
  </si>
  <si>
    <t>פולירם אר 1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</si>
  <si>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</si>
  <si>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</si>
  <si>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</si>
  <si>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</si>
  <si>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</si>
  <si>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</si>
  <si>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</si>
  <si>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</si>
  <si>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</si>
  <si>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QQQ US 07/15/22 P288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</si>
  <si>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</si>
  <si>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</si>
  <si>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</si>
  <si>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</si>
  <si>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</si>
  <si>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</si>
  <si>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SEP22</t>
  </si>
  <si>
    <t>E-MINI RUSS 2000 SEP22</t>
  </si>
  <si>
    <t>HANG SENG IDX FUT JUL22</t>
  </si>
  <si>
    <t>MICRO EMIN RUS2000SEP22</t>
  </si>
  <si>
    <t>NASD100 MICRO EMINSEP22</t>
  </si>
  <si>
    <t>NASDAQ 100 E-MINI SEP22</t>
  </si>
  <si>
    <t>S&amp;P500 EMINI FUT SEP22</t>
  </si>
  <si>
    <t>SP500 MIC EMIN FUTSEP22</t>
  </si>
  <si>
    <t>STOXX EUROPE 600 SEP22</t>
  </si>
  <si>
    <t>10. מוצרים מובנים</t>
  </si>
  <si>
    <t>נכס בסיס</t>
  </si>
  <si>
    <t>סה"כ מוצרים מובנים</t>
  </si>
  <si>
    <t>סה"כ קרן מובטחת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</si>
  <si>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</si>
  <si>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</si>
  <si>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</si>
  <si>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</si>
  <si>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</si>
  <si>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</si>
  <si>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</si>
  <si>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</si>
  <si>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</si>
  <si>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</si>
  <si>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</si>
  <si>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</si>
  <si>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</si>
  <si>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</si>
  <si>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</si>
  <si>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</si>
  <si>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</si>
  <si>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נעמ נאוי 6</t>
  </si>
  <si>
    <t>נעמ נאוי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</si>
  <si>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</si>
  <si>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</si>
  <si>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</si>
  <si>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</si>
  <si>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</si>
  <si>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</si>
  <si>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</si>
  <si>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</si>
  <si>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</si>
  <si>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</si>
  <si>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</si>
  <si>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</si>
  <si>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</si>
  <si>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</si>
  <si>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</si>
  <si>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</si>
  <si>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</si>
  <si>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</si>
  <si>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</si>
  <si>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</si>
  <si>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</si>
  <si>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</si>
  <si>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</si>
  <si>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</si>
  <si>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</si>
  <si>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</si>
  <si>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</si>
  <si>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</si>
  <si>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</si>
  <si>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</si>
  <si>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</si>
  <si>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</si>
  <si>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</si>
  <si>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</si>
  <si>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</si>
  <si>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</si>
  <si>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</si>
  <si>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</si>
  <si>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KAUPTH VAR ESCROW</t>
  </si>
  <si>
    <t>US486MMA1A64</t>
  </si>
  <si>
    <t>פטרו גרופ ל"ס</t>
  </si>
  <si>
    <t>איילות מ"ר ב</t>
  </si>
  <si>
    <t>חבס ל"ס</t>
  </si>
  <si>
    <t>Lusix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</si>
  <si>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</si>
  <si>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</si>
  <si>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</si>
  <si>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</si>
  <si>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</si>
  <si>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</si>
  <si>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</si>
  <si>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</si>
  <si>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</si>
  <si>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</si>
  <si>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</si>
  <si>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</si>
  <si>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</si>
  <si>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</si>
  <si>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</si>
  <si>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</si>
  <si>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</si>
  <si>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</si>
  <si>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</si>
  <si>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</si>
  <si>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</si>
  <si>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</si>
  <si>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</si>
  <si>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</si>
  <si>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</si>
  <si>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</si>
  <si>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</si>
  <si>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</si>
  <si>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</si>
  <si>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</si>
  <si>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</si>
  <si>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</si>
  <si>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</si>
  <si>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</si>
  <si>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</si>
  <si>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</si>
  <si>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</si>
  <si>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</si>
  <si>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</si>
  <si>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</si>
  <si>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</si>
  <si>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</si>
  <si>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</si>
  <si>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</si>
  <si>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</si>
  <si>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</si>
  <si>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</si>
  <si>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</si>
  <si>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</si>
  <si>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</si>
  <si>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</si>
  <si>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</si>
  <si>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</si>
  <si>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</si>
  <si>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</si>
  <si>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</si>
  <si>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</si>
  <si>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</si>
  <si>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</si>
  <si>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</si>
  <si>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</si>
  <si>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</si>
  <si>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</si>
  <si>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</si>
  <si>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3.520000 28/07/22</t>
  </si>
  <si>
    <t>27/04/2022</t>
  </si>
  <si>
    <t>EUR/ILS FW 3.528800 21/07/22</t>
  </si>
  <si>
    <t>25/04/2022</t>
  </si>
  <si>
    <t>JPY/ILS FW .025900 28/07/22</t>
  </si>
  <si>
    <t>USD/ILS FW 3.282000 21/07/22</t>
  </si>
  <si>
    <t>26/04/2022</t>
  </si>
  <si>
    <t>USD/ILS FW 3.305000 28/07/22</t>
  </si>
  <si>
    <t>USD/ILS FW 3.315000 29/07/22</t>
  </si>
  <si>
    <t>30/05/2022</t>
  </si>
  <si>
    <t>USD/ILS FW 3.463500 28/07/22</t>
  </si>
  <si>
    <t>22/06/2022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</si>
  <si>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</si>
  <si>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</si>
  <si>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</si>
  <si>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</si>
  <si>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</si>
  <si>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</si>
  <si>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</si>
  <si>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</si>
  <si>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</si>
  <si>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</si>
  <si>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</si>
  <si>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</si>
  <si>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</si>
  <si>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</si>
  <si>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</si>
  <si>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</si>
  <si>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</si>
  <si>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</si>
  <si>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</si>
  <si>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</si>
  <si>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</si>
  <si>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</si>
  <si>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</si>
  <si>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</si>
  <si>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</si>
  <si>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</si>
  <si>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</si>
  <si>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</si>
  <si>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</si>
  <si>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</si>
  <si>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</si>
  <si>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</si>
  <si>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</si>
  <si>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</si>
  <si>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</si>
  <si>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</si>
  <si>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</si>
  <si>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</si>
  <si>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</si>
  <si>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</si>
  <si>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</si>
  <si>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</si>
  <si>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</si>
  <si>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</si>
  <si>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</si>
  <si>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</si>
  <si>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</si>
  <si>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</si>
  <si>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</si>
  <si>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</si>
  <si>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</si>
  <si>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</si>
  <si>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</si>
  <si>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</si>
  <si>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מזומן בבנק אוצר החייל</t>
  </si>
  <si>
    <t>דולר אוסטרלי בבנק פועלים</t>
  </si>
  <si>
    <t>דולר אמריקאי בבנק פועלים</t>
  </si>
  <si>
    <t>דולר הונג קונג בבנק פועלים</t>
  </si>
  <si>
    <t>דולר סינגפור בבנק פועלים</t>
  </si>
  <si>
    <t>אירו בבנק פועלים</t>
  </si>
  <si>
    <t>יין יפני בבנק פועלים</t>
  </si>
  <si>
    <t>לירה שטרלינג בבנק פועלים</t>
  </si>
  <si>
    <t>פרנק שווצרי בבנק פועלים</t>
  </si>
  <si>
    <t>פחק בבנק פועלים</t>
  </si>
  <si>
    <t>התחייבות להשקעה בישראל</t>
  </si>
  <si>
    <t>טנא II הון צמיחה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</si>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</sst>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164" fontId="8" fillId="0" borderId="0" xfId="0" applyNumberFormat="1" applyFont="1" applyAlignment="1">
      <alignment horizontal="right"/>
    </xf>
    <xf numFmtId="43" fontId="0" fillId="0" borderId="0" xfId="1" applyFont="1"/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readingOrder="2"/>
    </xf>
    <xf numFmtId="4" fontId="5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topLeftCell="A7" workbookViewId="0">
      <selection activeCell="C43" sqref="C4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164807.1777885</v>
      </c>
      <c r="D11" s="8">
        <f>C11/$C$42</f>
        <v>9.3868675129925791E-2</v>
      </c>
    </row>
    <row r="12" spans="2:4">
      <c r="B12" s="6" t="s">
        <v>14</v>
      </c>
      <c r="C12" s="7">
        <f>C13+C14+C15+C16+C17+C18+C19+C20+C21+C22</f>
        <v>1262485.6541323999</v>
      </c>
      <c r="D12" s="8">
        <f t="shared" ref="D12:D41" si="0">C12/$C$42</f>
        <v>0.71906974753265518</v>
      </c>
    </row>
    <row r="13" spans="2:4">
      <c r="B13" s="6" t="s">
        <v>15</v>
      </c>
      <c r="C13" s="7">
        <v>424587.50848239998</v>
      </c>
      <c r="D13" s="8">
        <f t="shared" si="0"/>
        <v>0.24183089251795967</v>
      </c>
    </row>
    <row r="14" spans="2:4">
      <c r="B14" s="6" t="s">
        <v>16</v>
      </c>
      <c r="C14" s="7">
        <v>198.27199999999999</v>
      </c>
      <c r="D14" s="8">
        <f t="shared" si="0"/>
        <v>1.129291224150756E-4</v>
      </c>
    </row>
    <row r="15" spans="2:4">
      <c r="B15" s="6" t="s">
        <v>17</v>
      </c>
      <c r="C15" s="7">
        <v>249294.66863999999</v>
      </c>
      <c r="D15" s="8">
        <f t="shared" si="0"/>
        <v>0.14198993378930092</v>
      </c>
    </row>
    <row r="16" spans="2:4">
      <c r="B16" s="6" t="s">
        <v>18</v>
      </c>
      <c r="C16" s="7">
        <v>297827.00883000001</v>
      </c>
      <c r="D16" s="8">
        <f t="shared" si="0"/>
        <v>0.16963233708581582</v>
      </c>
    </row>
    <row r="17" spans="2:4">
      <c r="B17" s="6" t="s">
        <v>19</v>
      </c>
      <c r="C17" s="7">
        <v>267085.26380999997</v>
      </c>
      <c r="D17" s="8">
        <f t="shared" si="0"/>
        <v>0.15212286380357412</v>
      </c>
    </row>
    <row r="18" spans="2:4">
      <c r="B18" s="6" t="s">
        <v>20</v>
      </c>
      <c r="C18" s="7">
        <v>16472.005369999999</v>
      </c>
      <c r="D18" s="8">
        <f t="shared" si="0"/>
        <v>9.3819052153128659E-3</v>
      </c>
    </row>
    <row r="19" spans="2:4">
      <c r="B19" s="6" t="s">
        <v>21</v>
      </c>
      <c r="C19" s="7">
        <v>991.98257999999998</v>
      </c>
      <c r="D19" s="8">
        <f t="shared" si="0"/>
        <v>5.6500021289159603E-4</v>
      </c>
    </row>
    <row r="20" spans="2:4">
      <c r="B20" s="6" t="s">
        <v>22</v>
      </c>
      <c r="C20" s="7">
        <v>410.11599999999999</v>
      </c>
      <c r="D20" s="8">
        <f t="shared" si="0"/>
        <v>2.3358840364943686E-4</v>
      </c>
    </row>
    <row r="21" spans="2:4">
      <c r="B21" s="6" t="s">
        <v>23</v>
      </c>
      <c r="C21" s="7">
        <v>973.06514000000004</v>
      </c>
      <c r="D21" s="8">
        <f t="shared" si="0"/>
        <v>5.5422546962204794E-4</v>
      </c>
    </row>
    <row r="22" spans="2:4">
      <c r="B22" s="6" t="s">
        <v>24</v>
      </c>
      <c r="C22" s="7">
        <v>4645.7632800000001</v>
      </c>
      <c r="D22" s="8">
        <f t="shared" si="0"/>
        <v>2.6460719121135772E-3</v>
      </c>
    </row>
    <row r="23" spans="2:4">
      <c r="B23" s="6" t="s">
        <v>25</v>
      </c>
      <c r="C23" s="7">
        <f>C24+C25+C26+C27+C28+C29+C30+C31+C32</f>
        <v>312459.416295762</v>
      </c>
      <c r="D23" s="8">
        <f t="shared" si="0"/>
        <v>0.17796646865219082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2793.44832</v>
      </c>
      <c r="D25" s="8">
        <f t="shared" si="0"/>
        <v>1.5910550520974586E-3</v>
      </c>
    </row>
    <row r="26" spans="2:4">
      <c r="B26" s="6" t="s">
        <v>17</v>
      </c>
      <c r="C26" s="7">
        <f>'לא סחיר - אג"ח קונצרני'!P11</f>
        <v>25111.35</v>
      </c>
      <c r="D26" s="8">
        <f t="shared" si="0"/>
        <v>1.4302587950682944E-2</v>
      </c>
    </row>
    <row r="27" spans="2:4">
      <c r="B27" s="6" t="s">
        <v>18</v>
      </c>
      <c r="C27" s="7">
        <v>3176.2997399999999</v>
      </c>
      <c r="D27" s="8">
        <f t="shared" si="0"/>
        <v>1.809114459759486E-3</v>
      </c>
    </row>
    <row r="28" spans="2:4">
      <c r="B28" s="6" t="s">
        <v>26</v>
      </c>
      <c r="C28" s="7">
        <v>299898.69359576202</v>
      </c>
      <c r="D28" s="8">
        <f t="shared" si="0"/>
        <v>0.17081229967517886</v>
      </c>
    </row>
    <row r="29" spans="2:4">
      <c r="B29" s="6" t="s">
        <v>27</v>
      </c>
      <c r="C29" s="7">
        <v>8.4000000000000005E-2</v>
      </c>
      <c r="D29" s="8">
        <f t="shared" si="0"/>
        <v>4.7843600119363055E-8</v>
      </c>
    </row>
    <row r="30" spans="2:4">
      <c r="B30" s="6" t="s">
        <v>28</v>
      </c>
      <c r="C30" s="7">
        <v>70.822280000000006</v>
      </c>
      <c r="D30" s="8">
        <f t="shared" si="0"/>
        <v>4.0338010045970999E-5</v>
      </c>
    </row>
    <row r="31" spans="2:4">
      <c r="B31" s="6" t="s">
        <v>29</v>
      </c>
      <c r="C31" s="7">
        <v>-18591.281640000001</v>
      </c>
      <c r="D31" s="8">
        <f t="shared" si="0"/>
        <v>-1.0588974339174002E-2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6">
      <c r="B33" s="6" t="s">
        <v>31</v>
      </c>
      <c r="C33" s="7">
        <v>15888.31076</v>
      </c>
      <c r="D33" s="8">
        <f t="shared" si="0"/>
        <v>9.049452221114444E-3</v>
      </c>
    </row>
    <row r="34" spans="2:6">
      <c r="B34" s="6" t="s">
        <v>32</v>
      </c>
      <c r="C34" s="7">
        <v>0</v>
      </c>
      <c r="D34" s="8">
        <f t="shared" si="0"/>
        <v>0</v>
      </c>
    </row>
    <row r="35" spans="2:6">
      <c r="B35" s="6" t="s">
        <v>33</v>
      </c>
      <c r="C35" s="7">
        <v>0</v>
      </c>
      <c r="D35" s="8">
        <f t="shared" si="0"/>
        <v>0</v>
      </c>
    </row>
    <row r="36" spans="2:6">
      <c r="B36" s="6" t="s">
        <v>34</v>
      </c>
      <c r="C36" s="7">
        <v>0</v>
      </c>
      <c r="D36" s="8">
        <f t="shared" si="0"/>
        <v>0</v>
      </c>
    </row>
    <row r="37" spans="2:6">
      <c r="B37" s="6" t="s">
        <v>35</v>
      </c>
      <c r="C37" s="7">
        <f>'השקעות אחרות'!I10</f>
        <v>80.16</v>
      </c>
      <c r="D37" s="8">
        <f t="shared" si="0"/>
        <v>4.565646411390645E-5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f t="shared" si="0"/>
        <v>0</v>
      </c>
    </row>
    <row r="40" spans="2:6">
      <c r="B40" s="6" t="s">
        <v>38</v>
      </c>
      <c r="C40" s="7">
        <v>0</v>
      </c>
      <c r="D40" s="8">
        <f t="shared" si="0"/>
        <v>0</v>
      </c>
    </row>
    <row r="41" spans="2:6">
      <c r="B41" s="6" t="s">
        <v>39</v>
      </c>
      <c r="C41" s="7">
        <v>0</v>
      </c>
      <c r="D41" s="8">
        <f t="shared" si="0"/>
        <v>0</v>
      </c>
    </row>
    <row r="42" spans="2:6">
      <c r="B42" s="3" t="s">
        <v>40</v>
      </c>
      <c r="C42" s="9">
        <f>C11+C12+C23+C33+C34+C35+C36+C37</f>
        <v>1755720.7189766618</v>
      </c>
      <c r="D42" s="10">
        <v>1</v>
      </c>
      <c r="E42" s="9"/>
      <c r="F42" s="22"/>
    </row>
    <row r="43" spans="2:6">
      <c r="B43" s="6" t="s">
        <v>41</v>
      </c>
      <c r="C43" s="32">
        <f>'יתרת התחייבות להשקעה'!C10</f>
        <v>66811.830223068013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3.5</v>
      </c>
    </row>
    <row r="48" spans="2:6">
      <c r="C48" s="6" t="s">
        <v>45</v>
      </c>
      <c r="D48" s="11">
        <v>2.5661999999999998</v>
      </c>
    </row>
    <row r="49" spans="3:4">
      <c r="C49" s="6" t="s">
        <v>46</v>
      </c>
      <c r="D49" s="11">
        <v>4.2351999999999999</v>
      </c>
    </row>
    <row r="50" spans="3:4">
      <c r="C50" s="6" t="s">
        <v>47</v>
      </c>
      <c r="D50" s="11">
        <v>3.6507000000000001</v>
      </c>
    </row>
    <row r="51" spans="3:4">
      <c r="C51" s="6" t="s">
        <v>48</v>
      </c>
      <c r="D51" s="11">
        <v>2.7075999999999998</v>
      </c>
    </row>
    <row r="52" spans="3:4">
      <c r="C52" s="6" t="s">
        <v>49</v>
      </c>
      <c r="D52" s="11">
        <v>3.6364000000000001</v>
      </c>
    </row>
    <row r="53" spans="3:4">
      <c r="C53" s="6" t="s">
        <v>50</v>
      </c>
      <c r="D53" s="11">
        <v>0.33879999999999999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0.48880000000000001</v>
      </c>
    </row>
    <row r="56" spans="3:4">
      <c r="C56" s="6" t="s">
        <v>53</v>
      </c>
      <c r="D56" s="11">
        <v>0.21360000000000001</v>
      </c>
    </row>
    <row r="57" spans="3:4">
      <c r="C57" s="6" t="s">
        <v>54</v>
      </c>
      <c r="D57" s="11">
        <v>2.4055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0.35160000000000002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0.1739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0.67030000000000001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9.937E-2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2.1924000000000001</v>
      </c>
    </row>
    <row r="70" spans="2:4">
      <c r="C70" s="6" t="s">
        <v>67</v>
      </c>
      <c r="D70" s="11">
        <v>0.2104</v>
      </c>
    </row>
    <row r="71" spans="2:4">
      <c r="C71" s="6" t="s">
        <v>68</v>
      </c>
      <c r="D71" s="11">
        <v>0.44750000000000001</v>
      </c>
    </row>
    <row r="72" spans="2:4">
      <c r="C72" s="6" t="s">
        <v>69</v>
      </c>
      <c r="D72" s="11">
        <v>2.5222000000000002</v>
      </c>
    </row>
    <row r="73" spans="2:4">
      <c r="C73" s="6" t="s">
        <v>70</v>
      </c>
      <c r="D73" s="11">
        <v>0.52470000000000006</v>
      </c>
    </row>
    <row r="74" spans="2:4">
      <c r="C74" s="6" t="s">
        <v>71</v>
      </c>
      <c r="D74" s="11">
        <v>0.77869999999999995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2.7039999999999998E-3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rightToLeft="1" workbookViewId="0">
      <selection activeCell="B1" sqref="B1:J15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164807.18</v>
      </c>
      <c r="K10" s="10">
        <f>J10/$J$10</f>
        <v>1</v>
      </c>
      <c r="L10" s="10">
        <f>J10/'סכום נכסי הקרן'!$C$42</f>
        <v>9.3868676389522468E-2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164807.18</v>
      </c>
      <c r="K11" s="10">
        <f t="shared" ref="K11:K33" si="0">J11/$J$10</f>
        <v>1</v>
      </c>
      <c r="L11" s="10">
        <f>J11/'סכום נכסי הקרן'!$C$42</f>
        <v>9.3868676389522468E-2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8003.44</v>
      </c>
      <c r="K12" s="16">
        <f t="shared" si="0"/>
        <v>4.8562447339976327E-2</v>
      </c>
      <c r="L12" s="16">
        <f>J12/'סכום נכסי הקרן'!$C$42</f>
        <v>4.558492654039464E-3</v>
      </c>
    </row>
    <row r="13" spans="2:12">
      <c r="B13" s="6" t="s">
        <v>93</v>
      </c>
      <c r="C13" s="17">
        <v>4</v>
      </c>
      <c r="D13" s="6"/>
      <c r="E13" s="6"/>
      <c r="F13" s="6"/>
      <c r="G13" s="6" t="s">
        <v>94</v>
      </c>
      <c r="H13" s="18"/>
      <c r="I13" s="22"/>
      <c r="J13" s="7">
        <v>456.33000000000004</v>
      </c>
      <c r="K13" s="8">
        <f t="shared" si="0"/>
        <v>2.7688720843351612E-3</v>
      </c>
      <c r="L13" s="8">
        <f>J13/'סכום נכסי הקרן'!$C$42</f>
        <v>2.599103576484398E-4</v>
      </c>
    </row>
    <row r="14" spans="2:12">
      <c r="B14" s="6" t="s">
        <v>1273</v>
      </c>
      <c r="C14" s="17">
        <v>51115</v>
      </c>
      <c r="D14" s="19">
        <v>12</v>
      </c>
      <c r="E14" s="6" t="s">
        <v>95</v>
      </c>
      <c r="F14" s="6" t="s">
        <v>96</v>
      </c>
      <c r="G14" s="6" t="s">
        <v>94</v>
      </c>
      <c r="H14" s="18"/>
      <c r="J14" s="7">
        <v>6861.64</v>
      </c>
      <c r="K14" s="8">
        <f t="shared" si="0"/>
        <v>4.1634351124750758E-2</v>
      </c>
      <c r="L14" s="8">
        <f>J14/'סכום נכסי הקרן'!$C$42</f>
        <v>3.9081614324169801E-3</v>
      </c>
    </row>
    <row r="15" spans="2:12">
      <c r="B15" s="6" t="s">
        <v>1274</v>
      </c>
      <c r="C15" s="17">
        <v>389071</v>
      </c>
      <c r="D15" s="19">
        <v>14</v>
      </c>
      <c r="E15" s="6" t="s">
        <v>97</v>
      </c>
      <c r="F15" s="6" t="s">
        <v>96</v>
      </c>
      <c r="G15" s="6" t="s">
        <v>94</v>
      </c>
      <c r="H15" s="18"/>
      <c r="J15" s="7">
        <v>685.47</v>
      </c>
      <c r="K15" s="8">
        <f t="shared" si="0"/>
        <v>4.1592241308904144E-3</v>
      </c>
      <c r="L15" s="8">
        <f>J15/'סכום נכסי הקרן'!$C$42</f>
        <v>3.9042086397404513E-4</v>
      </c>
    </row>
    <row r="16" spans="2:12">
      <c r="B16" s="13" t="s">
        <v>98</v>
      </c>
      <c r="C16" s="14"/>
      <c r="D16" s="13"/>
      <c r="E16" s="13"/>
      <c r="F16" s="13"/>
      <c r="G16" s="13"/>
      <c r="J16" s="15">
        <v>56727.55</v>
      </c>
      <c r="K16" s="16">
        <f t="shared" si="0"/>
        <v>0.34420557405326641</v>
      </c>
      <c r="L16" s="16">
        <f>J16/'סכום נכסי הקרן'!$C$42</f>
        <v>3.2310121642275876E-2</v>
      </c>
    </row>
    <row r="17" spans="2:12">
      <c r="B17" s="6" t="s">
        <v>1275</v>
      </c>
      <c r="C17" s="17">
        <v>1000470</v>
      </c>
      <c r="D17" s="19">
        <v>12</v>
      </c>
      <c r="E17" s="6" t="s">
        <v>95</v>
      </c>
      <c r="F17" s="6" t="s">
        <v>96</v>
      </c>
      <c r="G17" s="6" t="s">
        <v>54</v>
      </c>
      <c r="H17" s="18"/>
      <c r="J17" s="7">
        <v>1</v>
      </c>
      <c r="K17" s="8">
        <f t="shared" si="0"/>
        <v>6.0676968078696575E-6</v>
      </c>
      <c r="L17" s="8">
        <f>J17/'סכום נכסי הקרן'!$C$42</f>
        <v>5.6956666808765533E-7</v>
      </c>
    </row>
    <row r="18" spans="2:12">
      <c r="B18" s="6" t="s">
        <v>1276</v>
      </c>
      <c r="C18" s="17">
        <v>1000280</v>
      </c>
      <c r="D18" s="19">
        <v>12</v>
      </c>
      <c r="E18" s="6" t="s">
        <v>95</v>
      </c>
      <c r="F18" s="6" t="s">
        <v>96</v>
      </c>
      <c r="G18" s="6" t="s">
        <v>44</v>
      </c>
      <c r="H18" s="18"/>
      <c r="I18" s="22"/>
      <c r="J18" s="7">
        <v>55181.06</v>
      </c>
      <c r="K18" s="8">
        <f t="shared" si="0"/>
        <v>0.33482194161686402</v>
      </c>
      <c r="L18" s="8">
        <f>J18/'סכום נכסי הקרן'!$C$42</f>
        <v>3.1429292485744997E-2</v>
      </c>
    </row>
    <row r="19" spans="2:12">
      <c r="B19" s="6" t="s">
        <v>1277</v>
      </c>
      <c r="C19" s="17">
        <v>1001056</v>
      </c>
      <c r="D19" s="19">
        <v>12</v>
      </c>
      <c r="E19" s="6" t="s">
        <v>95</v>
      </c>
      <c r="F19" s="6" t="s">
        <v>96</v>
      </c>
      <c r="G19" s="6" t="s">
        <v>68</v>
      </c>
      <c r="H19" s="18"/>
      <c r="J19" s="7">
        <v>275.32</v>
      </c>
      <c r="K19" s="8">
        <f t="shared" si="0"/>
        <v>1.670558285142674E-3</v>
      </c>
      <c r="L19" s="8">
        <f>J19/'סכום נכסי הקרן'!$C$42</f>
        <v>1.5681309505789328E-4</v>
      </c>
    </row>
    <row r="20" spans="2:12">
      <c r="B20" s="6" t="s">
        <v>1278</v>
      </c>
      <c r="C20" s="17">
        <v>1003102</v>
      </c>
      <c r="D20" s="19">
        <v>12</v>
      </c>
      <c r="E20" s="6" t="s">
        <v>95</v>
      </c>
      <c r="F20" s="6" t="s">
        <v>96</v>
      </c>
      <c r="G20" s="6" t="s">
        <v>69</v>
      </c>
      <c r="H20" s="18"/>
      <c r="J20" s="7">
        <v>23.22</v>
      </c>
      <c r="K20" s="8">
        <f t="shared" si="0"/>
        <v>1.4089191987873344E-4</v>
      </c>
      <c r="L20" s="8">
        <f>J20/'סכום נכסי הקרן'!$C$42</f>
        <v>1.3225338032995358E-5</v>
      </c>
    </row>
    <row r="21" spans="2:12">
      <c r="B21" s="6" t="s">
        <v>1279</v>
      </c>
      <c r="C21" s="17">
        <v>1000298</v>
      </c>
      <c r="D21" s="19">
        <v>12</v>
      </c>
      <c r="E21" s="6" t="s">
        <v>95</v>
      </c>
      <c r="F21" s="6" t="s">
        <v>96</v>
      </c>
      <c r="G21" s="6" t="s">
        <v>49</v>
      </c>
      <c r="H21" s="18"/>
      <c r="J21" s="7">
        <v>991.49</v>
      </c>
      <c r="K21" s="8">
        <f t="shared" si="0"/>
        <v>6.0160607080346866E-3</v>
      </c>
      <c r="L21" s="8">
        <f>J21/'סכום נכסי הקרן'!$C$42</f>
        <v>5.6471965574222949E-4</v>
      </c>
    </row>
    <row r="22" spans="2:12">
      <c r="B22" s="6" t="s">
        <v>1280</v>
      </c>
      <c r="C22" s="17">
        <v>1000389</v>
      </c>
      <c r="D22" s="19">
        <v>12</v>
      </c>
      <c r="E22" s="6" t="s">
        <v>95</v>
      </c>
      <c r="F22" s="6" t="s">
        <v>96</v>
      </c>
      <c r="G22" s="6" t="s">
        <v>45</v>
      </c>
      <c r="H22" s="18"/>
      <c r="J22" s="7">
        <v>53.03</v>
      </c>
      <c r="K22" s="8">
        <f t="shared" si="0"/>
        <v>3.2176996172132792E-4</v>
      </c>
      <c r="L22" s="8">
        <f>J22/'סכום נכסי הקרן'!$C$42</f>
        <v>3.0204120408688365E-5</v>
      </c>
    </row>
    <row r="23" spans="2:12">
      <c r="B23" s="6" t="s">
        <v>1281</v>
      </c>
      <c r="C23" s="17">
        <v>1000306</v>
      </c>
      <c r="D23" s="19">
        <v>12</v>
      </c>
      <c r="E23" s="6" t="s">
        <v>95</v>
      </c>
      <c r="F23" s="6" t="s">
        <v>96</v>
      </c>
      <c r="G23" s="6" t="s">
        <v>46</v>
      </c>
      <c r="H23" s="18"/>
      <c r="J23" s="7">
        <v>150.76</v>
      </c>
      <c r="K23" s="8">
        <f t="shared" si="0"/>
        <v>9.1476597075442953E-4</v>
      </c>
      <c r="L23" s="8">
        <f>J23/'סכום נכסי הקרן'!$C$42</f>
        <v>8.5867870880894915E-5</v>
      </c>
    </row>
    <row r="24" spans="2:12">
      <c r="B24" s="6" t="s">
        <v>1282</v>
      </c>
      <c r="C24" s="17">
        <v>1000603</v>
      </c>
      <c r="D24" s="19">
        <v>12</v>
      </c>
      <c r="E24" s="6" t="s">
        <v>95</v>
      </c>
      <c r="F24" s="6" t="s">
        <v>96</v>
      </c>
      <c r="G24" s="6" t="s">
        <v>47</v>
      </c>
      <c r="H24" s="18"/>
      <c r="J24" s="7">
        <v>51.66</v>
      </c>
      <c r="K24" s="8">
        <f t="shared" si="0"/>
        <v>3.134572170945465E-4</v>
      </c>
      <c r="L24" s="8">
        <f>J24/'סכום נכסי הקרן'!$C$42</f>
        <v>2.9423814073408276E-5</v>
      </c>
    </row>
    <row r="25" spans="2:12">
      <c r="B25" s="13" t="s">
        <v>100</v>
      </c>
      <c r="C25" s="14"/>
      <c r="D25" s="13"/>
      <c r="E25" s="13"/>
      <c r="F25" s="13"/>
      <c r="G25" s="13"/>
      <c r="J25" s="15">
        <v>100076.18</v>
      </c>
      <c r="K25" s="16">
        <f t="shared" si="0"/>
        <v>0.60723191792978926</v>
      </c>
      <c r="L25" s="16">
        <f>J25/'סכום נכסי הקרן'!$C$42</f>
        <v>5.7000056397540452E-2</v>
      </c>
    </row>
    <row r="26" spans="2:12">
      <c r="B26" s="6" t="s">
        <v>1283</v>
      </c>
      <c r="C26" s="17">
        <v>51115</v>
      </c>
      <c r="D26" s="19">
        <v>12</v>
      </c>
      <c r="E26" s="6" t="s">
        <v>95</v>
      </c>
      <c r="F26" s="6"/>
      <c r="G26" s="6" t="s">
        <v>94</v>
      </c>
      <c r="H26" s="18"/>
      <c r="J26" s="7">
        <v>100076.18</v>
      </c>
      <c r="K26" s="8">
        <f t="shared" si="0"/>
        <v>0.60723191792978926</v>
      </c>
      <c r="L26" s="8">
        <f>J26/'סכום נכסי הקרן'!$C$42</f>
        <v>5.7000056397540452E-2</v>
      </c>
    </row>
    <row r="27" spans="2:12">
      <c r="B27" s="13" t="s">
        <v>101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102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103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104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3" t="s">
        <v>105</v>
      </c>
      <c r="C31" s="12"/>
      <c r="D31" s="3"/>
      <c r="E31" s="3"/>
      <c r="F31" s="3"/>
      <c r="G31" s="3"/>
      <c r="J31" s="9">
        <v>0</v>
      </c>
      <c r="K31" s="10">
        <f t="shared" si="0"/>
        <v>0</v>
      </c>
      <c r="L31" s="10">
        <f>J31/'סכום נכסי הקרן'!$C$42</f>
        <v>0</v>
      </c>
    </row>
    <row r="32" spans="2:12">
      <c r="B32" s="13" t="s">
        <v>98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104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6" spans="2:12">
      <c r="B36" s="6" t="s">
        <v>106</v>
      </c>
      <c r="C36" s="17"/>
      <c r="D36" s="6"/>
      <c r="E36" s="6"/>
      <c r="F36" s="6"/>
      <c r="G36" s="6"/>
    </row>
    <row r="40" spans="2:12">
      <c r="B40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rightToLeft="1" topLeftCell="A4" workbookViewId="0">
      <selection activeCell="J15" sqref="J15:J45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107</v>
      </c>
    </row>
    <row r="7" spans="2:18" ht="15.75">
      <c r="B7" s="2" t="s">
        <v>108</v>
      </c>
    </row>
    <row r="8" spans="2:18">
      <c r="B8" s="3" t="s">
        <v>77</v>
      </c>
      <c r="C8" s="3" t="s">
        <v>78</v>
      </c>
      <c r="D8" s="3" t="s">
        <v>109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113</v>
      </c>
      <c r="O8" s="3" t="s">
        <v>85</v>
      </c>
      <c r="P8" s="3" t="s">
        <v>114</v>
      </c>
      <c r="Q8" s="3" t="s">
        <v>115</v>
      </c>
      <c r="R8" s="3" t="s">
        <v>116</v>
      </c>
    </row>
    <row r="9" spans="2:18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121</v>
      </c>
      <c r="C11" s="12"/>
      <c r="D11" s="20"/>
      <c r="E11" s="3"/>
      <c r="F11" s="3"/>
      <c r="G11" s="3"/>
      <c r="H11" s="23">
        <v>3.83</v>
      </c>
      <c r="I11" s="3"/>
      <c r="K11" s="10">
        <v>2.8999999999999998E-3</v>
      </c>
      <c r="L11" s="9">
        <v>363781130</v>
      </c>
      <c r="O11" s="9">
        <v>424587.51</v>
      </c>
      <c r="Q11" s="10">
        <v>1</v>
      </c>
      <c r="R11" s="10">
        <v>0.24179999999999999</v>
      </c>
    </row>
    <row r="12" spans="2:18">
      <c r="B12" s="3" t="s">
        <v>91</v>
      </c>
      <c r="C12" s="12"/>
      <c r="D12" s="20"/>
      <c r="E12" s="3"/>
      <c r="F12" s="3"/>
      <c r="G12" s="3"/>
      <c r="H12" s="23">
        <v>3.9</v>
      </c>
      <c r="I12" s="3"/>
      <c r="K12" s="10">
        <v>2.5000000000000001E-3</v>
      </c>
      <c r="L12" s="9">
        <v>361481130</v>
      </c>
      <c r="O12" s="9">
        <v>416612.55</v>
      </c>
      <c r="Q12" s="10">
        <v>0.98119999999999996</v>
      </c>
      <c r="R12" s="10">
        <v>0.23730000000000001</v>
      </c>
    </row>
    <row r="13" spans="2:18">
      <c r="B13" s="13" t="s">
        <v>122</v>
      </c>
      <c r="C13" s="14"/>
      <c r="D13" s="21"/>
      <c r="E13" s="13"/>
      <c r="F13" s="13"/>
      <c r="G13" s="13"/>
      <c r="H13" s="24">
        <v>3.32</v>
      </c>
      <c r="I13" s="13"/>
      <c r="K13" s="16">
        <v>-1.2200000000000001E-2</v>
      </c>
      <c r="L13" s="15">
        <v>191417313</v>
      </c>
      <c r="O13" s="15">
        <v>232957.66</v>
      </c>
      <c r="Q13" s="16">
        <v>0.54869999999999997</v>
      </c>
      <c r="R13" s="16">
        <v>0.13270000000000001</v>
      </c>
    </row>
    <row r="14" spans="2:18">
      <c r="B14" s="13" t="s">
        <v>123</v>
      </c>
      <c r="C14" s="14"/>
      <c r="D14" s="21"/>
      <c r="E14" s="13"/>
      <c r="F14" s="13"/>
      <c r="G14" s="13"/>
      <c r="H14" s="24">
        <v>3.32</v>
      </c>
      <c r="I14" s="13"/>
      <c r="K14" s="16">
        <v>-1.2200000000000001E-2</v>
      </c>
      <c r="L14" s="15">
        <v>191417313</v>
      </c>
      <c r="O14" s="15">
        <v>232957.66</v>
      </c>
      <c r="Q14" s="16">
        <v>0.54869999999999997</v>
      </c>
      <c r="R14" s="16">
        <v>0.13270000000000001</v>
      </c>
    </row>
    <row r="15" spans="2:18">
      <c r="B15" s="6" t="s">
        <v>124</v>
      </c>
      <c r="C15" s="17">
        <v>9590431</v>
      </c>
      <c r="D15" s="19" t="s">
        <v>125</v>
      </c>
      <c r="E15" s="6"/>
      <c r="F15" s="6"/>
      <c r="G15" s="6"/>
      <c r="H15" s="25">
        <v>1.98</v>
      </c>
      <c r="I15" s="6" t="s">
        <v>94</v>
      </c>
      <c r="J15" s="8">
        <v>0.04</v>
      </c>
      <c r="K15" s="8">
        <v>-1.1599999999999999E-2</v>
      </c>
      <c r="L15" s="7">
        <v>34245326</v>
      </c>
      <c r="M15" s="7">
        <v>149.59</v>
      </c>
      <c r="N15" s="7">
        <v>0</v>
      </c>
      <c r="O15" s="7">
        <v>51227.58</v>
      </c>
      <c r="P15" s="8">
        <v>2.3999999999999998E-3</v>
      </c>
      <c r="Q15" s="8">
        <v>0.1207</v>
      </c>
      <c r="R15" s="8">
        <v>2.92E-2</v>
      </c>
    </row>
    <row r="16" spans="2:18">
      <c r="B16" s="6" t="s">
        <v>126</v>
      </c>
      <c r="C16" s="17">
        <v>1140847</v>
      </c>
      <c r="D16" s="19" t="s">
        <v>125</v>
      </c>
      <c r="E16" s="6"/>
      <c r="F16" s="6"/>
      <c r="G16" s="6"/>
      <c r="H16" s="25">
        <v>4.8499999999999996</v>
      </c>
      <c r="I16" s="6" t="s">
        <v>94</v>
      </c>
      <c r="J16" s="8">
        <v>7.4999999999999997E-3</v>
      </c>
      <c r="K16" s="8">
        <v>-3.3999999999999998E-3</v>
      </c>
      <c r="L16" s="7">
        <v>11704135</v>
      </c>
      <c r="M16" s="7">
        <v>112.6</v>
      </c>
      <c r="N16" s="7">
        <v>0</v>
      </c>
      <c r="O16" s="7">
        <v>13178.86</v>
      </c>
      <c r="P16" s="8">
        <v>5.9999999999999995E-4</v>
      </c>
      <c r="Q16" s="8">
        <v>3.1E-2</v>
      </c>
      <c r="R16" s="8">
        <v>7.4999999999999997E-3</v>
      </c>
    </row>
    <row r="17" spans="2:18">
      <c r="B17" s="6" t="s">
        <v>127</v>
      </c>
      <c r="C17" s="17">
        <v>1134865</v>
      </c>
      <c r="D17" s="19" t="s">
        <v>125</v>
      </c>
      <c r="E17" s="6"/>
      <c r="F17" s="6"/>
      <c r="G17" s="6"/>
      <c r="H17" s="25">
        <v>20.65</v>
      </c>
      <c r="I17" s="6" t="s">
        <v>94</v>
      </c>
      <c r="J17" s="8">
        <v>0.01</v>
      </c>
      <c r="K17" s="8">
        <v>7.4000000000000003E-3</v>
      </c>
      <c r="L17" s="7">
        <v>1618646</v>
      </c>
      <c r="M17" s="7">
        <v>112.38</v>
      </c>
      <c r="N17" s="7">
        <v>0</v>
      </c>
      <c r="O17" s="7">
        <v>1819.03</v>
      </c>
      <c r="P17" s="8">
        <v>1E-4</v>
      </c>
      <c r="Q17" s="8">
        <v>4.3E-3</v>
      </c>
      <c r="R17" s="8">
        <v>1E-3</v>
      </c>
    </row>
    <row r="18" spans="2:18">
      <c r="B18" s="6" t="s">
        <v>128</v>
      </c>
      <c r="C18" s="17">
        <v>1120583</v>
      </c>
      <c r="D18" s="19" t="s">
        <v>125</v>
      </c>
      <c r="E18" s="6"/>
      <c r="F18" s="6"/>
      <c r="G18" s="6"/>
      <c r="H18" s="25">
        <v>15.61</v>
      </c>
      <c r="I18" s="6" t="s">
        <v>94</v>
      </c>
      <c r="J18" s="8">
        <v>2.75E-2</v>
      </c>
      <c r="K18" s="8">
        <v>5.4999999999999997E-3</v>
      </c>
      <c r="L18" s="7">
        <v>1466011</v>
      </c>
      <c r="M18" s="7">
        <v>160.79</v>
      </c>
      <c r="N18" s="7">
        <v>0</v>
      </c>
      <c r="O18" s="7">
        <v>2357.1999999999998</v>
      </c>
      <c r="P18" s="8">
        <v>1E-4</v>
      </c>
      <c r="Q18" s="8">
        <v>5.5999999999999999E-3</v>
      </c>
      <c r="R18" s="8">
        <v>1.2999999999999999E-3</v>
      </c>
    </row>
    <row r="19" spans="2:18">
      <c r="B19" s="6" t="s">
        <v>129</v>
      </c>
      <c r="C19" s="17">
        <v>1157023</v>
      </c>
      <c r="D19" s="19" t="s">
        <v>125</v>
      </c>
      <c r="E19" s="6"/>
      <c r="F19" s="6"/>
      <c r="G19" s="6"/>
      <c r="H19" s="25">
        <v>6.82</v>
      </c>
      <c r="I19" s="6" t="s">
        <v>94</v>
      </c>
      <c r="J19" s="8">
        <v>5.0000000000000001E-3</v>
      </c>
      <c r="K19" s="8">
        <v>-5.9999999999999995E-4</v>
      </c>
      <c r="L19" s="7">
        <v>8963254</v>
      </c>
      <c r="M19" s="7">
        <v>109.89</v>
      </c>
      <c r="N19" s="7">
        <v>0</v>
      </c>
      <c r="O19" s="7">
        <v>9849.7199999999993</v>
      </c>
      <c r="P19" s="8">
        <v>4.0000000000000002E-4</v>
      </c>
      <c r="Q19" s="8">
        <v>2.3199999999999998E-2</v>
      </c>
      <c r="R19" s="8">
        <v>5.5999999999999999E-3</v>
      </c>
    </row>
    <row r="20" spans="2:18">
      <c r="B20" s="6" t="s">
        <v>130</v>
      </c>
      <c r="C20" s="17">
        <v>1172220</v>
      </c>
      <c r="D20" s="19" t="s">
        <v>125</v>
      </c>
      <c r="E20" s="6"/>
      <c r="F20" s="6"/>
      <c r="G20" s="6"/>
      <c r="H20" s="25">
        <v>9.3699999999999992</v>
      </c>
      <c r="I20" s="6" t="s">
        <v>94</v>
      </c>
      <c r="J20" s="8">
        <v>1E-3</v>
      </c>
      <c r="K20" s="8">
        <v>1.5E-3</v>
      </c>
      <c r="L20" s="7">
        <v>8278000</v>
      </c>
      <c r="M20" s="7">
        <v>105.2</v>
      </c>
      <c r="N20" s="7">
        <v>0</v>
      </c>
      <c r="O20" s="7">
        <v>8708.4599999999991</v>
      </c>
      <c r="P20" s="8">
        <v>6.9999999999999999E-4</v>
      </c>
      <c r="Q20" s="8">
        <v>2.0500000000000001E-2</v>
      </c>
      <c r="R20" s="8">
        <v>5.0000000000000001E-3</v>
      </c>
    </row>
    <row r="21" spans="2:18">
      <c r="B21" s="6" t="s">
        <v>131</v>
      </c>
      <c r="C21" s="17">
        <v>1097708</v>
      </c>
      <c r="D21" s="19" t="s">
        <v>125</v>
      </c>
      <c r="E21" s="6"/>
      <c r="F21" s="6"/>
      <c r="G21" s="6"/>
      <c r="H21" s="25">
        <v>11.52</v>
      </c>
      <c r="I21" s="6" t="s">
        <v>94</v>
      </c>
      <c r="J21" s="8">
        <v>0.04</v>
      </c>
      <c r="K21" s="8">
        <v>4.1999999999999997E-3</v>
      </c>
      <c r="L21" s="7">
        <v>5688547</v>
      </c>
      <c r="M21" s="7">
        <v>186.6</v>
      </c>
      <c r="N21" s="7">
        <v>0</v>
      </c>
      <c r="O21" s="7">
        <v>10614.83</v>
      </c>
      <c r="P21" s="8">
        <v>4.0000000000000002E-4</v>
      </c>
      <c r="Q21" s="8">
        <v>2.5000000000000001E-2</v>
      </c>
      <c r="R21" s="8">
        <v>6.0000000000000001E-3</v>
      </c>
    </row>
    <row r="22" spans="2:18">
      <c r="B22" s="6" t="s">
        <v>132</v>
      </c>
      <c r="C22" s="17">
        <v>1124056</v>
      </c>
      <c r="D22" s="19" t="s">
        <v>125</v>
      </c>
      <c r="E22" s="6"/>
      <c r="F22" s="6"/>
      <c r="G22" s="6"/>
      <c r="H22" s="25">
        <v>0.25</v>
      </c>
      <c r="I22" s="6" t="s">
        <v>94</v>
      </c>
      <c r="J22" s="8">
        <v>2.75E-2</v>
      </c>
      <c r="K22" s="8">
        <v>-3.9300000000000002E-2</v>
      </c>
      <c r="L22" s="7">
        <v>8234951</v>
      </c>
      <c r="M22" s="7">
        <v>113.63</v>
      </c>
      <c r="N22" s="7">
        <v>0</v>
      </c>
      <c r="O22" s="7">
        <v>9357.3700000000008</v>
      </c>
      <c r="P22" s="8">
        <v>5.9999999999999995E-4</v>
      </c>
      <c r="Q22" s="8">
        <v>2.1999999999999999E-2</v>
      </c>
      <c r="R22" s="8">
        <v>5.3E-3</v>
      </c>
    </row>
    <row r="23" spans="2:18">
      <c r="B23" s="6" t="s">
        <v>133</v>
      </c>
      <c r="C23" s="17">
        <v>1128081</v>
      </c>
      <c r="D23" s="19" t="s">
        <v>125</v>
      </c>
      <c r="E23" s="6"/>
      <c r="F23" s="6"/>
      <c r="G23" s="6"/>
      <c r="H23" s="25">
        <v>1.23</v>
      </c>
      <c r="I23" s="6" t="s">
        <v>94</v>
      </c>
      <c r="J23" s="8">
        <v>1.7500000000000002E-2</v>
      </c>
      <c r="K23" s="8">
        <v>-2.1399999999999999E-2</v>
      </c>
      <c r="L23" s="7">
        <v>65433386</v>
      </c>
      <c r="M23" s="7">
        <v>114.25</v>
      </c>
      <c r="N23" s="7">
        <v>0</v>
      </c>
      <c r="O23" s="7">
        <v>74757.64</v>
      </c>
      <c r="P23" s="8">
        <v>3.8E-3</v>
      </c>
      <c r="Q23" s="8">
        <v>0.17610000000000001</v>
      </c>
      <c r="R23" s="8">
        <v>4.2599999999999999E-2</v>
      </c>
    </row>
    <row r="24" spans="2:18">
      <c r="B24" s="6" t="s">
        <v>134</v>
      </c>
      <c r="C24" s="17">
        <v>1135912</v>
      </c>
      <c r="D24" s="19" t="s">
        <v>125</v>
      </c>
      <c r="E24" s="6"/>
      <c r="F24" s="6"/>
      <c r="G24" s="6"/>
      <c r="H24" s="25">
        <v>3.29</v>
      </c>
      <c r="I24" s="6" t="s">
        <v>94</v>
      </c>
      <c r="J24" s="8">
        <v>7.4999999999999997E-3</v>
      </c>
      <c r="K24" s="8">
        <v>-6.1999999999999998E-3</v>
      </c>
      <c r="L24" s="7">
        <v>45785057</v>
      </c>
      <c r="M24" s="7">
        <v>111.58</v>
      </c>
      <c r="N24" s="7">
        <v>0</v>
      </c>
      <c r="O24" s="7">
        <v>51086.97</v>
      </c>
      <c r="P24" s="8">
        <v>2.0999999999999999E-3</v>
      </c>
      <c r="Q24" s="8">
        <v>0.1203</v>
      </c>
      <c r="R24" s="8">
        <v>2.9100000000000001E-2</v>
      </c>
    </row>
    <row r="25" spans="2:18">
      <c r="B25" s="13" t="s">
        <v>135</v>
      </c>
      <c r="C25" s="14"/>
      <c r="D25" s="21"/>
      <c r="E25" s="13"/>
      <c r="F25" s="13"/>
      <c r="G25" s="13"/>
      <c r="H25" s="24">
        <v>4.63</v>
      </c>
      <c r="I25" s="13"/>
      <c r="J25" s="27"/>
      <c r="K25" s="16">
        <v>2.12E-2</v>
      </c>
      <c r="L25" s="15">
        <v>170063817</v>
      </c>
      <c r="O25" s="15">
        <v>183654.89</v>
      </c>
      <c r="Q25" s="16">
        <v>0.4325</v>
      </c>
      <c r="R25" s="16">
        <v>0.1046</v>
      </c>
    </row>
    <row r="26" spans="2:18">
      <c r="B26" s="13" t="s">
        <v>136</v>
      </c>
      <c r="C26" s="14"/>
      <c r="D26" s="21"/>
      <c r="E26" s="13"/>
      <c r="F26" s="13"/>
      <c r="G26" s="13"/>
      <c r="H26" s="24">
        <v>0.84</v>
      </c>
      <c r="I26" s="13"/>
      <c r="J26" s="27"/>
      <c r="K26" s="16">
        <v>1.32E-2</v>
      </c>
      <c r="L26" s="15">
        <v>10000000</v>
      </c>
      <c r="O26" s="15">
        <v>9890</v>
      </c>
      <c r="Q26" s="16">
        <v>2.3300000000000001E-2</v>
      </c>
      <c r="R26" s="16">
        <v>5.5999999999999999E-3</v>
      </c>
    </row>
    <row r="27" spans="2:18">
      <c r="B27" s="6" t="s">
        <v>137</v>
      </c>
      <c r="C27" s="17">
        <v>8230518</v>
      </c>
      <c r="D27" s="19" t="s">
        <v>125</v>
      </c>
      <c r="E27" s="6"/>
      <c r="F27" s="6"/>
      <c r="G27" s="6"/>
      <c r="H27" s="25">
        <v>0.84</v>
      </c>
      <c r="I27" s="6" t="s">
        <v>94</v>
      </c>
      <c r="J27" s="8">
        <v>0</v>
      </c>
      <c r="K27" s="8">
        <v>1.32E-2</v>
      </c>
      <c r="L27" s="7">
        <v>10000000</v>
      </c>
      <c r="M27" s="7">
        <v>98.9</v>
      </c>
      <c r="N27" s="7">
        <v>0</v>
      </c>
      <c r="O27" s="7">
        <v>9890</v>
      </c>
      <c r="P27" s="8">
        <v>8.9999999999999998E-4</v>
      </c>
      <c r="Q27" s="8">
        <v>2.3300000000000001E-2</v>
      </c>
      <c r="R27" s="8">
        <v>5.5999999999999999E-3</v>
      </c>
    </row>
    <row r="28" spans="2:18">
      <c r="B28" s="13" t="s">
        <v>138</v>
      </c>
      <c r="C28" s="14"/>
      <c r="D28" s="21"/>
      <c r="E28" s="13"/>
      <c r="F28" s="13"/>
      <c r="G28" s="13"/>
      <c r="H28" s="24">
        <v>4.67</v>
      </c>
      <c r="I28" s="13"/>
      <c r="J28" s="27"/>
      <c r="K28" s="16">
        <v>2.23E-2</v>
      </c>
      <c r="L28" s="15">
        <v>150883817</v>
      </c>
      <c r="O28" s="15">
        <v>164644.56</v>
      </c>
      <c r="Q28" s="16">
        <v>0.38779999999999998</v>
      </c>
      <c r="R28" s="16">
        <v>9.3799999999999994E-2</v>
      </c>
    </row>
    <row r="29" spans="2:18">
      <c r="B29" s="6" t="s">
        <v>139</v>
      </c>
      <c r="C29" s="17">
        <v>1150879</v>
      </c>
      <c r="D29" s="19" t="s">
        <v>125</v>
      </c>
      <c r="E29" s="6"/>
      <c r="F29" s="6"/>
      <c r="G29" s="6"/>
      <c r="H29" s="25">
        <v>5.8</v>
      </c>
      <c r="I29" s="6" t="s">
        <v>94</v>
      </c>
      <c r="J29" s="8">
        <v>2.2499999999999999E-2</v>
      </c>
      <c r="K29" s="8">
        <v>2.4799999999999999E-2</v>
      </c>
      <c r="L29" s="7">
        <v>873521</v>
      </c>
      <c r="M29" s="7">
        <v>100.36</v>
      </c>
      <c r="N29" s="7">
        <v>0</v>
      </c>
      <c r="O29" s="7">
        <v>876.67</v>
      </c>
      <c r="P29" s="8">
        <v>1E-4</v>
      </c>
      <c r="Q29" s="8">
        <v>2.0999999999999999E-3</v>
      </c>
      <c r="R29" s="8">
        <v>5.0000000000000001E-4</v>
      </c>
    </row>
    <row r="30" spans="2:18">
      <c r="B30" s="6" t="s">
        <v>140</v>
      </c>
      <c r="C30" s="17">
        <v>1155068</v>
      </c>
      <c r="D30" s="19" t="s">
        <v>125</v>
      </c>
      <c r="E30" s="6"/>
      <c r="F30" s="6"/>
      <c r="G30" s="6"/>
      <c r="H30" s="25">
        <v>1.4</v>
      </c>
      <c r="I30" s="6" t="s">
        <v>94</v>
      </c>
      <c r="J30" s="8">
        <v>1.4999999999999999E-2</v>
      </c>
      <c r="K30" s="8">
        <v>1.66E-2</v>
      </c>
      <c r="L30" s="7">
        <v>15760000</v>
      </c>
      <c r="M30" s="7">
        <v>100.64</v>
      </c>
      <c r="N30" s="7">
        <v>0</v>
      </c>
      <c r="O30" s="7">
        <v>15860.86</v>
      </c>
      <c r="P30" s="8">
        <v>1E-3</v>
      </c>
      <c r="Q30" s="8">
        <v>3.7400000000000003E-2</v>
      </c>
      <c r="R30" s="8">
        <v>8.9999999999999993E-3</v>
      </c>
    </row>
    <row r="31" spans="2:18">
      <c r="B31" s="6" t="s">
        <v>141</v>
      </c>
      <c r="C31" s="17">
        <v>1167105</v>
      </c>
      <c r="D31" s="19" t="s">
        <v>125</v>
      </c>
      <c r="E31" s="6"/>
      <c r="F31" s="6"/>
      <c r="G31" s="6"/>
      <c r="H31" s="25">
        <v>1.08</v>
      </c>
      <c r="I31" s="6" t="s">
        <v>94</v>
      </c>
      <c r="J31" s="8">
        <v>1.5E-3</v>
      </c>
      <c r="K31" s="8">
        <v>1.5900000000000001E-2</v>
      </c>
      <c r="L31" s="7">
        <v>23430781</v>
      </c>
      <c r="M31" s="7">
        <v>98.6</v>
      </c>
      <c r="N31" s="7">
        <v>0</v>
      </c>
      <c r="O31" s="7">
        <v>23102.75</v>
      </c>
      <c r="P31" s="8">
        <v>1.2999999999999999E-3</v>
      </c>
      <c r="Q31" s="8">
        <v>5.4399999999999997E-2</v>
      </c>
      <c r="R31" s="8">
        <v>1.32E-2</v>
      </c>
    </row>
    <row r="32" spans="2:18">
      <c r="B32" s="6" t="s">
        <v>142</v>
      </c>
      <c r="C32" s="17">
        <v>1125400</v>
      </c>
      <c r="D32" s="19" t="s">
        <v>125</v>
      </c>
      <c r="E32" s="6"/>
      <c r="F32" s="6"/>
      <c r="G32" s="6"/>
      <c r="H32" s="25">
        <v>13.26</v>
      </c>
      <c r="I32" s="6" t="s">
        <v>94</v>
      </c>
      <c r="J32" s="8">
        <v>5.5E-2</v>
      </c>
      <c r="K32" s="8">
        <v>3.1800000000000002E-2</v>
      </c>
      <c r="L32" s="7">
        <v>18961403</v>
      </c>
      <c r="M32" s="7">
        <v>135.80000000000001</v>
      </c>
      <c r="N32" s="7">
        <v>0</v>
      </c>
      <c r="O32" s="7">
        <v>25749.59</v>
      </c>
      <c r="P32" s="8">
        <v>1E-3</v>
      </c>
      <c r="Q32" s="8">
        <v>6.0600000000000001E-2</v>
      </c>
      <c r="R32" s="8">
        <v>1.47E-2</v>
      </c>
    </row>
    <row r="33" spans="2:18">
      <c r="B33" s="6" t="s">
        <v>143</v>
      </c>
      <c r="C33" s="17">
        <v>1126747</v>
      </c>
      <c r="D33" s="19" t="s">
        <v>125</v>
      </c>
      <c r="E33" s="6"/>
      <c r="F33" s="6"/>
      <c r="G33" s="6"/>
      <c r="H33" s="25">
        <v>0.75</v>
      </c>
      <c r="I33" s="6" t="s">
        <v>94</v>
      </c>
      <c r="J33" s="8">
        <v>4.2500000000000003E-2</v>
      </c>
      <c r="K33" s="8">
        <v>1.2500000000000001E-2</v>
      </c>
      <c r="L33" s="7">
        <v>9840867</v>
      </c>
      <c r="M33" s="7">
        <v>103.28</v>
      </c>
      <c r="N33" s="7">
        <v>0</v>
      </c>
      <c r="O33" s="7">
        <v>10163.65</v>
      </c>
      <c r="P33" s="8">
        <v>6.9999999999999999E-4</v>
      </c>
      <c r="Q33" s="8">
        <v>2.3900000000000001E-2</v>
      </c>
      <c r="R33" s="8">
        <v>5.7999999999999996E-3</v>
      </c>
    </row>
    <row r="34" spans="2:18">
      <c r="B34" s="6" t="s">
        <v>144</v>
      </c>
      <c r="C34" s="17">
        <v>1130848</v>
      </c>
      <c r="D34" s="19" t="s">
        <v>125</v>
      </c>
      <c r="E34" s="6"/>
      <c r="F34" s="6"/>
      <c r="G34" s="6"/>
      <c r="H34" s="25">
        <v>1.72</v>
      </c>
      <c r="I34" s="6" t="s">
        <v>94</v>
      </c>
      <c r="J34" s="8">
        <v>3.7499999999999999E-2</v>
      </c>
      <c r="K34" s="8">
        <v>2.01E-2</v>
      </c>
      <c r="L34" s="7">
        <v>24207280</v>
      </c>
      <c r="M34" s="7">
        <v>103.9</v>
      </c>
      <c r="N34" s="7">
        <v>0</v>
      </c>
      <c r="O34" s="7">
        <v>25151.360000000001</v>
      </c>
      <c r="P34" s="8">
        <v>1.1000000000000001E-3</v>
      </c>
      <c r="Q34" s="8">
        <v>5.9200000000000003E-2</v>
      </c>
      <c r="R34" s="8">
        <v>1.43E-2</v>
      </c>
    </row>
    <row r="35" spans="2:18">
      <c r="B35" s="6" t="s">
        <v>145</v>
      </c>
      <c r="C35" s="17">
        <v>1139344</v>
      </c>
      <c r="D35" s="19" t="s">
        <v>125</v>
      </c>
      <c r="E35" s="6"/>
      <c r="F35" s="6"/>
      <c r="G35" s="6"/>
      <c r="H35" s="25">
        <v>4.5599999999999996</v>
      </c>
      <c r="I35" s="6" t="s">
        <v>94</v>
      </c>
      <c r="J35" s="8">
        <v>0.02</v>
      </c>
      <c r="K35" s="8">
        <v>2.41E-2</v>
      </c>
      <c r="L35" s="7">
        <v>6762340</v>
      </c>
      <c r="M35" s="7">
        <v>98.7</v>
      </c>
      <c r="N35" s="7">
        <v>0</v>
      </c>
      <c r="O35" s="7">
        <v>6674.43</v>
      </c>
      <c r="P35" s="8">
        <v>2.9999999999999997E-4</v>
      </c>
      <c r="Q35" s="8">
        <v>1.5699999999999999E-2</v>
      </c>
      <c r="R35" s="8">
        <v>3.8E-3</v>
      </c>
    </row>
    <row r="36" spans="2:18">
      <c r="B36" s="6" t="s">
        <v>146</v>
      </c>
      <c r="C36" s="17">
        <v>1140193</v>
      </c>
      <c r="D36" s="19" t="s">
        <v>125</v>
      </c>
      <c r="E36" s="6"/>
      <c r="F36" s="6"/>
      <c r="G36" s="6"/>
      <c r="H36" s="25">
        <v>16.670000000000002</v>
      </c>
      <c r="I36" s="6" t="s">
        <v>94</v>
      </c>
      <c r="J36" s="8">
        <v>3.7499999999999999E-2</v>
      </c>
      <c r="K36" s="8">
        <v>3.3799999999999997E-2</v>
      </c>
      <c r="L36" s="7">
        <v>6356413</v>
      </c>
      <c r="M36" s="7">
        <v>107.18</v>
      </c>
      <c r="N36" s="7">
        <v>0</v>
      </c>
      <c r="O36" s="7">
        <v>6812.8</v>
      </c>
      <c r="P36" s="8">
        <v>2.9999999999999997E-4</v>
      </c>
      <c r="Q36" s="8">
        <v>1.6E-2</v>
      </c>
      <c r="R36" s="8">
        <v>3.8999999999999998E-3</v>
      </c>
    </row>
    <row r="37" spans="2:18">
      <c r="B37" s="6" t="s">
        <v>147</v>
      </c>
      <c r="C37" s="17">
        <v>1135557</v>
      </c>
      <c r="D37" s="19" t="s">
        <v>125</v>
      </c>
      <c r="E37" s="6"/>
      <c r="F37" s="6"/>
      <c r="G37" s="6"/>
      <c r="H37" s="25">
        <v>3.07</v>
      </c>
      <c r="I37" s="6" t="s">
        <v>94</v>
      </c>
      <c r="J37" s="8">
        <v>1.7500000000000002E-2</v>
      </c>
      <c r="K37" s="8">
        <v>2.2499999999999999E-2</v>
      </c>
      <c r="L37" s="7">
        <v>16638743</v>
      </c>
      <c r="M37" s="7">
        <v>99.94</v>
      </c>
      <c r="N37" s="7">
        <v>0</v>
      </c>
      <c r="O37" s="7">
        <v>16628.759999999998</v>
      </c>
      <c r="P37" s="8">
        <v>8.9999999999999998E-4</v>
      </c>
      <c r="Q37" s="8">
        <v>3.9199999999999999E-2</v>
      </c>
      <c r="R37" s="8">
        <v>9.4999999999999998E-3</v>
      </c>
    </row>
    <row r="38" spans="2:18">
      <c r="B38" s="6" t="s">
        <v>148</v>
      </c>
      <c r="C38" s="17">
        <v>1099456</v>
      </c>
      <c r="D38" s="19" t="s">
        <v>125</v>
      </c>
      <c r="E38" s="6"/>
      <c r="F38" s="6"/>
      <c r="G38" s="6"/>
      <c r="H38" s="25">
        <v>3.83</v>
      </c>
      <c r="I38" s="6" t="s">
        <v>94</v>
      </c>
      <c r="J38" s="8">
        <v>6.25E-2</v>
      </c>
      <c r="K38" s="8">
        <v>2.3900000000000001E-2</v>
      </c>
      <c r="L38" s="7">
        <v>28052469</v>
      </c>
      <c r="M38" s="7">
        <v>119.86</v>
      </c>
      <c r="N38" s="7">
        <v>0</v>
      </c>
      <c r="O38" s="7">
        <v>33623.69</v>
      </c>
      <c r="P38" s="8">
        <v>1.8E-3</v>
      </c>
      <c r="Q38" s="8">
        <v>7.9200000000000007E-2</v>
      </c>
      <c r="R38" s="8">
        <v>1.9199999999999998E-2</v>
      </c>
    </row>
    <row r="39" spans="2:18">
      <c r="B39" s="13" t="s">
        <v>149</v>
      </c>
      <c r="C39" s="14"/>
      <c r="D39" s="21"/>
      <c r="E39" s="13"/>
      <c r="F39" s="13"/>
      <c r="G39" s="13"/>
      <c r="H39" s="24">
        <v>8.08</v>
      </c>
      <c r="I39" s="13"/>
      <c r="J39" s="27"/>
      <c r="K39" s="16">
        <v>1.06E-2</v>
      </c>
      <c r="L39" s="15">
        <v>9180000</v>
      </c>
      <c r="O39" s="15">
        <v>9120.33</v>
      </c>
      <c r="Q39" s="16">
        <v>2.1499999999999998E-2</v>
      </c>
      <c r="R39" s="16">
        <v>5.1999999999999998E-3</v>
      </c>
    </row>
    <row r="40" spans="2:18">
      <c r="B40" s="6" t="s">
        <v>150</v>
      </c>
      <c r="C40" s="17">
        <v>1166552</v>
      </c>
      <c r="D40" s="19" t="s">
        <v>125</v>
      </c>
      <c r="E40" s="6"/>
      <c r="F40" s="6"/>
      <c r="G40" s="6"/>
      <c r="H40" s="25">
        <v>8.08</v>
      </c>
      <c r="I40" s="6" t="s">
        <v>94</v>
      </c>
      <c r="J40" s="8">
        <v>9.6790000000000001E-3</v>
      </c>
      <c r="K40" s="8">
        <v>1.06E-2</v>
      </c>
      <c r="L40" s="7">
        <v>9180000</v>
      </c>
      <c r="M40" s="7">
        <v>99.35</v>
      </c>
      <c r="N40" s="7">
        <v>0</v>
      </c>
      <c r="O40" s="7">
        <v>9120.33</v>
      </c>
      <c r="P40" s="8">
        <v>5.0000000000000001E-4</v>
      </c>
      <c r="Q40" s="8">
        <v>2.1499999999999998E-2</v>
      </c>
      <c r="R40" s="8">
        <v>5.1999999999999998E-3</v>
      </c>
    </row>
    <row r="41" spans="2:18">
      <c r="B41" s="13" t="s">
        <v>151</v>
      </c>
      <c r="C41" s="14"/>
      <c r="D41" s="21"/>
      <c r="E41" s="13"/>
      <c r="F41" s="13"/>
      <c r="G41" s="13"/>
      <c r="H41" s="26"/>
      <c r="I41" s="13"/>
      <c r="J41" s="27"/>
      <c r="L41" s="15">
        <v>0</v>
      </c>
      <c r="O41" s="15">
        <v>0</v>
      </c>
      <c r="Q41" s="16">
        <v>0</v>
      </c>
      <c r="R41" s="16">
        <v>0</v>
      </c>
    </row>
    <row r="42" spans="2:18">
      <c r="B42" s="3" t="s">
        <v>105</v>
      </c>
      <c r="C42" s="12"/>
      <c r="D42" s="20"/>
      <c r="E42" s="3"/>
      <c r="F42" s="3"/>
      <c r="G42" s="3"/>
      <c r="H42" s="23">
        <v>0.42</v>
      </c>
      <c r="I42" s="3"/>
      <c r="J42" s="27"/>
      <c r="K42" s="10">
        <v>2.24E-2</v>
      </c>
      <c r="L42" s="9">
        <v>2300000</v>
      </c>
      <c r="O42" s="9">
        <v>7974.96</v>
      </c>
      <c r="Q42" s="10">
        <v>1.8800000000000001E-2</v>
      </c>
      <c r="R42" s="10">
        <v>4.4999999999999997E-3</v>
      </c>
    </row>
    <row r="43" spans="2:18">
      <c r="B43" s="13" t="s">
        <v>152</v>
      </c>
      <c r="C43" s="14"/>
      <c r="D43" s="21"/>
      <c r="E43" s="13"/>
      <c r="F43" s="13"/>
      <c r="G43" s="13"/>
      <c r="H43" s="24">
        <v>0</v>
      </c>
      <c r="I43" s="13"/>
      <c r="J43" s="27"/>
      <c r="K43" s="16">
        <v>0</v>
      </c>
      <c r="L43" s="15">
        <v>0</v>
      </c>
      <c r="O43" s="15">
        <v>0</v>
      </c>
      <c r="Q43" s="16">
        <v>0</v>
      </c>
      <c r="R43" s="16">
        <v>0</v>
      </c>
    </row>
    <row r="44" spans="2:18">
      <c r="B44" s="13" t="s">
        <v>153</v>
      </c>
      <c r="C44" s="14"/>
      <c r="D44" s="21"/>
      <c r="E44" s="13"/>
      <c r="F44" s="13"/>
      <c r="G44" s="13"/>
      <c r="H44" s="24">
        <v>0.42</v>
      </c>
      <c r="I44" s="13"/>
      <c r="J44" s="27"/>
      <c r="K44" s="16">
        <v>2.24E-2</v>
      </c>
      <c r="L44" s="15">
        <v>2300000</v>
      </c>
      <c r="O44" s="15">
        <v>7974.96</v>
      </c>
      <c r="Q44" s="16">
        <v>1.8800000000000001E-2</v>
      </c>
      <c r="R44" s="16">
        <v>4.4999999999999997E-3</v>
      </c>
    </row>
    <row r="45" spans="2:18">
      <c r="B45" s="6" t="s">
        <v>154</v>
      </c>
      <c r="C45" s="17" t="s">
        <v>155</v>
      </c>
      <c r="D45" s="19" t="s">
        <v>156</v>
      </c>
      <c r="E45" s="6" t="s">
        <v>157</v>
      </c>
      <c r="F45" s="6"/>
      <c r="G45" s="6"/>
      <c r="H45" s="25">
        <v>0.42</v>
      </c>
      <c r="I45" s="6" t="s">
        <v>44</v>
      </c>
      <c r="J45" s="8">
        <v>0</v>
      </c>
      <c r="K45" s="8">
        <v>2.24E-2</v>
      </c>
      <c r="L45" s="7">
        <v>2300000</v>
      </c>
      <c r="M45" s="7">
        <v>99.07</v>
      </c>
      <c r="N45" s="7">
        <v>0</v>
      </c>
      <c r="O45" s="7">
        <v>7974.96</v>
      </c>
      <c r="P45" s="8">
        <v>1E-4</v>
      </c>
      <c r="Q45" s="8">
        <v>1.8800000000000001E-2</v>
      </c>
      <c r="R45" s="8">
        <v>4.4999999999999997E-3</v>
      </c>
    </row>
    <row r="48" spans="2:18">
      <c r="B48" s="6" t="s">
        <v>106</v>
      </c>
      <c r="C48" s="17"/>
      <c r="D48" s="19"/>
      <c r="E48" s="6"/>
      <c r="F48" s="6"/>
      <c r="G48" s="6"/>
      <c r="I48" s="6"/>
    </row>
    <row r="52" spans="2:2">
      <c r="B52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>
      <selection activeCell="N12" sqref="N12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107</v>
      </c>
    </row>
    <row r="7" spans="2:21" ht="15.75">
      <c r="B7" s="2" t="s">
        <v>158</v>
      </c>
    </row>
    <row r="8" spans="2:21">
      <c r="B8" s="3" t="s">
        <v>77</v>
      </c>
      <c r="C8" s="3" t="s">
        <v>78</v>
      </c>
      <c r="D8" s="3" t="s">
        <v>109</v>
      </c>
      <c r="E8" s="3" t="s">
        <v>159</v>
      </c>
      <c r="F8" s="3" t="s">
        <v>79</v>
      </c>
      <c r="G8" s="3" t="s">
        <v>160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43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1.8100000000000002E-2</v>
      </c>
      <c r="O11" s="9">
        <v>20000</v>
      </c>
      <c r="R11" s="9">
        <v>198.27</v>
      </c>
      <c r="T11" s="10">
        <v>1</v>
      </c>
      <c r="U11" s="10">
        <v>1E-4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L12" s="3"/>
      <c r="N12" s="10">
        <v>1.8100000000000002E-2</v>
      </c>
      <c r="O12" s="9">
        <v>20000</v>
      </c>
      <c r="R12" s="9">
        <v>198.27</v>
      </c>
      <c r="T12" s="10">
        <v>1</v>
      </c>
      <c r="U12" s="10">
        <v>1E-4</v>
      </c>
    </row>
    <row r="13" spans="2:21">
      <c r="B13" s="13" t="s">
        <v>162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1.8100000000000002E-2</v>
      </c>
      <c r="O14" s="15">
        <v>20000</v>
      </c>
      <c r="R14" s="15">
        <v>198.27</v>
      </c>
      <c r="T14" s="16">
        <v>1</v>
      </c>
      <c r="U14" s="16">
        <v>1E-4</v>
      </c>
    </row>
    <row r="15" spans="2:21">
      <c r="B15" s="6" t="s">
        <v>163</v>
      </c>
      <c r="C15" s="17">
        <v>1183052</v>
      </c>
      <c r="D15" s="19" t="s">
        <v>125</v>
      </c>
      <c r="E15" s="6"/>
      <c r="F15" s="19">
        <v>520036104</v>
      </c>
      <c r="G15" s="6" t="s">
        <v>164</v>
      </c>
      <c r="H15" s="6" t="s">
        <v>165</v>
      </c>
      <c r="I15" s="6" t="s">
        <v>166</v>
      </c>
      <c r="J15" s="6"/>
      <c r="K15" s="17">
        <v>0</v>
      </c>
      <c r="L15" s="6" t="s">
        <v>94</v>
      </c>
      <c r="M15" s="8">
        <v>0</v>
      </c>
      <c r="N15" s="8">
        <v>1.8100000000000002E-2</v>
      </c>
      <c r="O15" s="7">
        <v>20000</v>
      </c>
      <c r="P15" s="7">
        <v>991.36</v>
      </c>
      <c r="Q15" s="7">
        <v>0</v>
      </c>
      <c r="R15" s="7">
        <v>198.27</v>
      </c>
      <c r="S15" s="8">
        <v>1E-4</v>
      </c>
      <c r="T15" s="8">
        <v>1</v>
      </c>
      <c r="U15" s="8">
        <v>1E-4</v>
      </c>
    </row>
    <row r="16" spans="2:21">
      <c r="B16" s="13" t="s">
        <v>167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168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170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106</v>
      </c>
      <c r="C22" s="17"/>
      <c r="D22" s="19"/>
      <c r="E22" s="6"/>
      <c r="F22" s="6"/>
      <c r="G22" s="6"/>
      <c r="H22" s="6"/>
      <c r="I22" s="6"/>
      <c r="J22" s="6"/>
      <c r="L22" s="6"/>
    </row>
    <row r="26" spans="2:21">
      <c r="B26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6"/>
  <sheetViews>
    <sheetView rightToLeft="1" topLeftCell="A208" workbookViewId="0">
      <selection activeCell="G217" sqref="G217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107</v>
      </c>
    </row>
    <row r="7" spans="2:21" ht="15.75">
      <c r="B7" s="2" t="s">
        <v>171</v>
      </c>
    </row>
    <row r="8" spans="2:21">
      <c r="B8" s="3" t="s">
        <v>77</v>
      </c>
      <c r="C8" s="3" t="s">
        <v>78</v>
      </c>
      <c r="D8" s="3" t="s">
        <v>109</v>
      </c>
      <c r="E8" s="3" t="s">
        <v>159</v>
      </c>
      <c r="F8" s="3" t="s">
        <v>79</v>
      </c>
      <c r="G8" s="3" t="s">
        <v>160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43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172</v>
      </c>
      <c r="C11" s="12"/>
      <c r="D11" s="20"/>
      <c r="E11" s="3"/>
      <c r="F11" s="3"/>
      <c r="G11" s="3"/>
      <c r="H11" s="3"/>
      <c r="I11" s="3"/>
      <c r="J11" s="3"/>
      <c r="K11" s="23">
        <v>3.64</v>
      </c>
      <c r="L11" s="3"/>
      <c r="N11" s="10">
        <v>2.5600000000000001E-2</v>
      </c>
      <c r="O11" s="9">
        <v>233398444.75999999</v>
      </c>
      <c r="R11" s="9">
        <v>249294.67</v>
      </c>
      <c r="T11" s="10">
        <v>1</v>
      </c>
      <c r="U11" s="10">
        <v>0.14199999999999999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3">
        <v>3.58</v>
      </c>
      <c r="L12" s="3"/>
      <c r="N12" s="10">
        <v>3.2300000000000002E-2</v>
      </c>
      <c r="O12" s="9">
        <v>229409707.75999999</v>
      </c>
      <c r="R12" s="9">
        <v>236066.92</v>
      </c>
      <c r="T12" s="10">
        <v>0.94689999999999996</v>
      </c>
      <c r="U12" s="10">
        <v>0.13450000000000001</v>
      </c>
    </row>
    <row r="13" spans="2:21">
      <c r="B13" s="13" t="s">
        <v>162</v>
      </c>
      <c r="C13" s="14"/>
      <c r="D13" s="21"/>
      <c r="E13" s="13"/>
      <c r="F13" s="13"/>
      <c r="G13" s="13"/>
      <c r="H13" s="13"/>
      <c r="I13" s="13"/>
      <c r="J13" s="13"/>
      <c r="K13" s="24">
        <v>3.95</v>
      </c>
      <c r="L13" s="13"/>
      <c r="N13" s="16">
        <v>2.64E-2</v>
      </c>
      <c r="O13" s="15">
        <v>108263425.64</v>
      </c>
      <c r="R13" s="15">
        <v>117449.23</v>
      </c>
      <c r="T13" s="16">
        <v>0.47110000000000002</v>
      </c>
      <c r="U13" s="16">
        <v>6.6900000000000001E-2</v>
      </c>
    </row>
    <row r="14" spans="2:21">
      <c r="B14" s="6" t="s">
        <v>173</v>
      </c>
      <c r="C14" s="17">
        <v>7480304</v>
      </c>
      <c r="D14" s="19" t="s">
        <v>125</v>
      </c>
      <c r="E14" s="6"/>
      <c r="F14" s="19">
        <v>520029935</v>
      </c>
      <c r="G14" s="6" t="s">
        <v>174</v>
      </c>
      <c r="H14" s="6" t="s">
        <v>175</v>
      </c>
      <c r="I14" s="6" t="s">
        <v>96</v>
      </c>
      <c r="J14" s="6"/>
      <c r="K14" s="25">
        <v>5.31</v>
      </c>
      <c r="L14" s="6" t="s">
        <v>94</v>
      </c>
      <c r="M14" s="8">
        <v>2E-3</v>
      </c>
      <c r="N14" s="8">
        <v>5.7000000000000002E-3</v>
      </c>
      <c r="O14" s="7">
        <v>324000</v>
      </c>
      <c r="P14" s="7">
        <v>101.1</v>
      </c>
      <c r="Q14" s="7">
        <v>0</v>
      </c>
      <c r="R14" s="7">
        <v>327.56</v>
      </c>
      <c r="S14" s="8">
        <v>1E-4</v>
      </c>
      <c r="T14" s="8">
        <v>1.2999999999999999E-3</v>
      </c>
      <c r="U14" s="8">
        <v>2.0000000000000001E-4</v>
      </c>
    </row>
    <row r="15" spans="2:21">
      <c r="B15" s="6" t="s">
        <v>176</v>
      </c>
      <c r="C15" s="17">
        <v>6040505</v>
      </c>
      <c r="D15" s="19" t="s">
        <v>125</v>
      </c>
      <c r="E15" s="6"/>
      <c r="F15" s="19">
        <v>520018078</v>
      </c>
      <c r="G15" s="6" t="s">
        <v>174</v>
      </c>
      <c r="H15" s="6" t="s">
        <v>177</v>
      </c>
      <c r="I15" s="6" t="s">
        <v>166</v>
      </c>
      <c r="J15" s="6"/>
      <c r="K15" s="25">
        <v>1.17</v>
      </c>
      <c r="L15" s="6" t="s">
        <v>94</v>
      </c>
      <c r="M15" s="8">
        <v>0.01</v>
      </c>
      <c r="N15" s="8">
        <v>-8.5000000000000006E-3</v>
      </c>
      <c r="O15" s="7">
        <v>1189000</v>
      </c>
      <c r="P15" s="7">
        <v>108.59</v>
      </c>
      <c r="Q15" s="7">
        <v>0</v>
      </c>
      <c r="R15" s="7">
        <v>1291.1400000000001</v>
      </c>
      <c r="S15" s="8">
        <v>5.0000000000000001E-4</v>
      </c>
      <c r="T15" s="8">
        <v>5.1999999999999998E-3</v>
      </c>
      <c r="U15" s="8">
        <v>6.9999999999999999E-4</v>
      </c>
    </row>
    <row r="16" spans="2:21">
      <c r="B16" s="6" t="s">
        <v>178</v>
      </c>
      <c r="C16" s="17">
        <v>6040539</v>
      </c>
      <c r="D16" s="19" t="s">
        <v>125</v>
      </c>
      <c r="E16" s="6"/>
      <c r="F16" s="19">
        <v>520018078</v>
      </c>
      <c r="G16" s="6" t="s">
        <v>174</v>
      </c>
      <c r="H16" s="6" t="s">
        <v>175</v>
      </c>
      <c r="I16" s="6" t="s">
        <v>96</v>
      </c>
      <c r="J16" s="6"/>
      <c r="K16" s="25">
        <v>5.39</v>
      </c>
      <c r="L16" s="6" t="s">
        <v>94</v>
      </c>
      <c r="M16" s="8">
        <v>1E-3</v>
      </c>
      <c r="N16" s="8">
        <v>5.1999999999999998E-3</v>
      </c>
      <c r="O16" s="7">
        <v>794000</v>
      </c>
      <c r="P16" s="7">
        <v>100.78</v>
      </c>
      <c r="Q16" s="7">
        <v>0</v>
      </c>
      <c r="R16" s="7">
        <v>800.19</v>
      </c>
      <c r="S16" s="8">
        <v>2.9999999999999997E-4</v>
      </c>
      <c r="T16" s="8">
        <v>3.2000000000000002E-3</v>
      </c>
      <c r="U16" s="8">
        <v>5.0000000000000001E-4</v>
      </c>
    </row>
    <row r="17" spans="2:21">
      <c r="B17" s="6" t="s">
        <v>179</v>
      </c>
      <c r="C17" s="17">
        <v>6040547</v>
      </c>
      <c r="D17" s="19" t="s">
        <v>125</v>
      </c>
      <c r="E17" s="6"/>
      <c r="F17" s="19">
        <v>520018078</v>
      </c>
      <c r="G17" s="6" t="s">
        <v>174</v>
      </c>
      <c r="H17" s="6" t="s">
        <v>175</v>
      </c>
      <c r="I17" s="6" t="s">
        <v>96</v>
      </c>
      <c r="J17" s="6"/>
      <c r="K17" s="25">
        <v>7.38</v>
      </c>
      <c r="L17" s="6" t="s">
        <v>94</v>
      </c>
      <c r="M17" s="8">
        <v>1E-3</v>
      </c>
      <c r="N17" s="8">
        <v>9.7000000000000003E-3</v>
      </c>
      <c r="O17" s="7">
        <v>828000</v>
      </c>
      <c r="P17" s="7">
        <v>96.69</v>
      </c>
      <c r="Q17" s="7">
        <v>0</v>
      </c>
      <c r="R17" s="7">
        <v>800.59</v>
      </c>
      <c r="S17" s="8">
        <v>8.0000000000000004E-4</v>
      </c>
      <c r="T17" s="8">
        <v>3.2000000000000002E-3</v>
      </c>
      <c r="U17" s="8">
        <v>5.0000000000000001E-4</v>
      </c>
    </row>
    <row r="18" spans="2:21">
      <c r="B18" s="6" t="s">
        <v>180</v>
      </c>
      <c r="C18" s="17">
        <v>2310498</v>
      </c>
      <c r="D18" s="19" t="s">
        <v>125</v>
      </c>
      <c r="E18" s="6"/>
      <c r="F18" s="19">
        <v>520032046</v>
      </c>
      <c r="G18" s="6" t="s">
        <v>174</v>
      </c>
      <c r="H18" s="6" t="s">
        <v>175</v>
      </c>
      <c r="I18" s="6" t="s">
        <v>96</v>
      </c>
      <c r="J18" s="6"/>
      <c r="K18" s="25">
        <v>6.29</v>
      </c>
      <c r="L18" s="6" t="s">
        <v>94</v>
      </c>
      <c r="M18" s="8">
        <v>1E-3</v>
      </c>
      <c r="N18" s="8">
        <v>8.8999999999999999E-3</v>
      </c>
      <c r="O18" s="7">
        <v>1906000</v>
      </c>
      <c r="P18" s="7">
        <v>98.25</v>
      </c>
      <c r="Q18" s="7">
        <v>0</v>
      </c>
      <c r="R18" s="7">
        <v>1872.65</v>
      </c>
      <c r="S18" s="8">
        <v>5.9999999999999995E-4</v>
      </c>
      <c r="T18" s="8">
        <v>7.4999999999999997E-3</v>
      </c>
      <c r="U18" s="8">
        <v>1.1000000000000001E-3</v>
      </c>
    </row>
    <row r="19" spans="2:21">
      <c r="B19" s="6" t="s">
        <v>181</v>
      </c>
      <c r="C19" s="17">
        <v>2310423</v>
      </c>
      <c r="D19" s="19" t="s">
        <v>125</v>
      </c>
      <c r="E19" s="6"/>
      <c r="F19" s="19">
        <v>520032046</v>
      </c>
      <c r="G19" s="6" t="s">
        <v>174</v>
      </c>
      <c r="H19" s="6" t="s">
        <v>177</v>
      </c>
      <c r="I19" s="6" t="s">
        <v>166</v>
      </c>
      <c r="J19" s="6"/>
      <c r="K19" s="25">
        <v>1.67</v>
      </c>
      <c r="L19" s="6" t="s">
        <v>94</v>
      </c>
      <c r="M19" s="8">
        <v>9.4999999999999998E-3</v>
      </c>
      <c r="N19" s="8">
        <v>-9.2999999999999992E-3</v>
      </c>
      <c r="O19" s="7">
        <v>1702358.47</v>
      </c>
      <c r="P19" s="7">
        <v>110.17</v>
      </c>
      <c r="Q19" s="7">
        <v>0</v>
      </c>
      <c r="R19" s="7">
        <v>1875.49</v>
      </c>
      <c r="S19" s="8">
        <v>3.5000000000000001E-3</v>
      </c>
      <c r="T19" s="8">
        <v>7.4999999999999997E-3</v>
      </c>
      <c r="U19" s="8">
        <v>1.1000000000000001E-3</v>
      </c>
    </row>
    <row r="20" spans="2:21">
      <c r="B20" s="6" t="s">
        <v>182</v>
      </c>
      <c r="C20" s="17">
        <v>2310464</v>
      </c>
      <c r="D20" s="19" t="s">
        <v>125</v>
      </c>
      <c r="E20" s="6"/>
      <c r="F20" s="19">
        <v>520032046</v>
      </c>
      <c r="G20" s="6" t="s">
        <v>174</v>
      </c>
      <c r="H20" s="6" t="s">
        <v>177</v>
      </c>
      <c r="I20" s="6" t="s">
        <v>166</v>
      </c>
      <c r="J20" s="6"/>
      <c r="K20" s="25">
        <v>4.38</v>
      </c>
      <c r="L20" s="6" t="s">
        <v>94</v>
      </c>
      <c r="M20" s="8">
        <v>5.0000000000000001E-3</v>
      </c>
      <c r="N20" s="8">
        <v>3.8E-3</v>
      </c>
      <c r="O20" s="7">
        <v>798000</v>
      </c>
      <c r="P20" s="7">
        <v>105.42</v>
      </c>
      <c r="Q20" s="7">
        <v>0</v>
      </c>
      <c r="R20" s="7">
        <v>841.25</v>
      </c>
      <c r="S20" s="8">
        <v>1E-3</v>
      </c>
      <c r="T20" s="8">
        <v>3.3999999999999998E-3</v>
      </c>
      <c r="U20" s="8">
        <v>5.0000000000000001E-4</v>
      </c>
    </row>
    <row r="21" spans="2:21">
      <c r="B21" s="6" t="s">
        <v>183</v>
      </c>
      <c r="C21" s="17">
        <v>2310217</v>
      </c>
      <c r="D21" s="19" t="s">
        <v>125</v>
      </c>
      <c r="E21" s="6"/>
      <c r="F21" s="19">
        <v>520032046</v>
      </c>
      <c r="G21" s="6" t="s">
        <v>174</v>
      </c>
      <c r="H21" s="6" t="s">
        <v>175</v>
      </c>
      <c r="I21" s="6" t="s">
        <v>96</v>
      </c>
      <c r="J21" s="6"/>
      <c r="K21" s="25">
        <v>2.2200000000000002</v>
      </c>
      <c r="L21" s="6" t="s">
        <v>94</v>
      </c>
      <c r="M21" s="8">
        <v>8.6E-3</v>
      </c>
      <c r="N21" s="8">
        <v>-1E-3</v>
      </c>
      <c r="O21" s="7">
        <v>4445055</v>
      </c>
      <c r="P21" s="7">
        <v>109.65</v>
      </c>
      <c r="Q21" s="7">
        <v>0</v>
      </c>
      <c r="R21" s="7">
        <v>4874</v>
      </c>
      <c r="S21" s="8">
        <v>1.8E-3</v>
      </c>
      <c r="T21" s="8">
        <v>1.9599999999999999E-2</v>
      </c>
      <c r="U21" s="8">
        <v>2.8E-3</v>
      </c>
    </row>
    <row r="22" spans="2:21">
      <c r="B22" s="6" t="s">
        <v>184</v>
      </c>
      <c r="C22" s="17">
        <v>2310225</v>
      </c>
      <c r="D22" s="19" t="s">
        <v>125</v>
      </c>
      <c r="E22" s="6"/>
      <c r="F22" s="19">
        <v>520032046</v>
      </c>
      <c r="G22" s="6" t="s">
        <v>174</v>
      </c>
      <c r="H22" s="6" t="s">
        <v>175</v>
      </c>
      <c r="I22" s="6" t="s">
        <v>96</v>
      </c>
      <c r="J22" s="6"/>
      <c r="K22" s="25">
        <v>5.07</v>
      </c>
      <c r="L22" s="6" t="s">
        <v>94</v>
      </c>
      <c r="M22" s="8">
        <v>1.2200000000000001E-2</v>
      </c>
      <c r="N22" s="8">
        <v>5.7000000000000002E-3</v>
      </c>
      <c r="O22" s="7">
        <v>2228244</v>
      </c>
      <c r="P22" s="7">
        <v>111.19</v>
      </c>
      <c r="Q22" s="7">
        <v>0</v>
      </c>
      <c r="R22" s="7">
        <v>2477.58</v>
      </c>
      <c r="S22" s="8">
        <v>6.9999999999999999E-4</v>
      </c>
      <c r="T22" s="8">
        <v>9.9000000000000008E-3</v>
      </c>
      <c r="U22" s="8">
        <v>1.4E-3</v>
      </c>
    </row>
    <row r="23" spans="2:21">
      <c r="B23" s="6" t="s">
        <v>185</v>
      </c>
      <c r="C23" s="17">
        <v>2310282</v>
      </c>
      <c r="D23" s="19" t="s">
        <v>125</v>
      </c>
      <c r="E23" s="6"/>
      <c r="F23" s="19">
        <v>520032046</v>
      </c>
      <c r="G23" s="6" t="s">
        <v>174</v>
      </c>
      <c r="H23" s="6" t="s">
        <v>175</v>
      </c>
      <c r="I23" s="6" t="s">
        <v>96</v>
      </c>
      <c r="J23" s="6"/>
      <c r="K23" s="25">
        <v>3.96</v>
      </c>
      <c r="L23" s="6" t="s">
        <v>94</v>
      </c>
      <c r="M23" s="8">
        <v>3.8E-3</v>
      </c>
      <c r="N23" s="8">
        <v>3.8999999999999998E-3</v>
      </c>
      <c r="O23" s="7">
        <v>1470047</v>
      </c>
      <c r="P23" s="7">
        <v>104</v>
      </c>
      <c r="Q23" s="7">
        <v>0</v>
      </c>
      <c r="R23" s="7">
        <v>1528.85</v>
      </c>
      <c r="S23" s="8">
        <v>5.0000000000000001E-4</v>
      </c>
      <c r="T23" s="8">
        <v>6.1000000000000004E-3</v>
      </c>
      <c r="U23" s="8">
        <v>8.9999999999999998E-4</v>
      </c>
    </row>
    <row r="24" spans="2:21">
      <c r="B24" s="6" t="s">
        <v>186</v>
      </c>
      <c r="C24" s="17">
        <v>2310209</v>
      </c>
      <c r="D24" s="19" t="s">
        <v>125</v>
      </c>
      <c r="E24" s="6"/>
      <c r="F24" s="19">
        <v>520032046</v>
      </c>
      <c r="G24" s="6" t="s">
        <v>174</v>
      </c>
      <c r="H24" s="6" t="s">
        <v>175</v>
      </c>
      <c r="I24" s="6" t="s">
        <v>96</v>
      </c>
      <c r="J24" s="6"/>
      <c r="K24" s="25">
        <v>0.24</v>
      </c>
      <c r="L24" s="6" t="s">
        <v>94</v>
      </c>
      <c r="M24" s="8">
        <v>9.9000000000000008E-3</v>
      </c>
      <c r="N24" s="8">
        <v>-1.9E-2</v>
      </c>
      <c r="O24" s="7">
        <v>1248264</v>
      </c>
      <c r="P24" s="7">
        <v>108.1</v>
      </c>
      <c r="Q24" s="7">
        <v>0</v>
      </c>
      <c r="R24" s="7">
        <v>1349.37</v>
      </c>
      <c r="S24" s="8">
        <v>4.0000000000000002E-4</v>
      </c>
      <c r="T24" s="8">
        <v>5.4000000000000003E-3</v>
      </c>
      <c r="U24" s="8">
        <v>8.0000000000000004E-4</v>
      </c>
    </row>
    <row r="25" spans="2:21">
      <c r="B25" s="6" t="s">
        <v>187</v>
      </c>
      <c r="C25" s="17">
        <v>2310183</v>
      </c>
      <c r="D25" s="19" t="s">
        <v>125</v>
      </c>
      <c r="E25" s="6"/>
      <c r="F25" s="19">
        <v>520032046</v>
      </c>
      <c r="G25" s="6" t="s">
        <v>174</v>
      </c>
      <c r="H25" s="6" t="s">
        <v>175</v>
      </c>
      <c r="I25" s="6" t="s">
        <v>96</v>
      </c>
      <c r="J25" s="6"/>
      <c r="K25" s="25">
        <v>7.84</v>
      </c>
      <c r="L25" s="6" t="s">
        <v>94</v>
      </c>
      <c r="M25" s="8">
        <v>3.813E-3</v>
      </c>
      <c r="N25" s="8">
        <v>5.4999999999999997E-3</v>
      </c>
      <c r="O25" s="7">
        <v>3011412</v>
      </c>
      <c r="P25" s="7">
        <v>105</v>
      </c>
      <c r="Q25" s="7">
        <v>0</v>
      </c>
      <c r="R25" s="7">
        <v>3161.98</v>
      </c>
      <c r="S25" s="8">
        <v>4.3E-3</v>
      </c>
      <c r="T25" s="8">
        <v>1.2699999999999999E-2</v>
      </c>
      <c r="U25" s="8">
        <v>1.8E-3</v>
      </c>
    </row>
    <row r="26" spans="2:21">
      <c r="B26" s="6" t="s">
        <v>188</v>
      </c>
      <c r="C26" s="17">
        <v>6620496</v>
      </c>
      <c r="D26" s="19" t="s">
        <v>125</v>
      </c>
      <c r="E26" s="6"/>
      <c r="F26" s="19">
        <v>520000118</v>
      </c>
      <c r="G26" s="6" t="s">
        <v>174</v>
      </c>
      <c r="H26" s="6" t="s">
        <v>175</v>
      </c>
      <c r="I26" s="6" t="s">
        <v>96</v>
      </c>
      <c r="J26" s="6"/>
      <c r="K26" s="25">
        <v>4.8899999999999997</v>
      </c>
      <c r="L26" s="6" t="s">
        <v>94</v>
      </c>
      <c r="M26" s="8">
        <v>1E-3</v>
      </c>
      <c r="N26" s="8">
        <v>5.3E-3</v>
      </c>
      <c r="O26" s="7">
        <v>2176000</v>
      </c>
      <c r="P26" s="7">
        <v>100.96</v>
      </c>
      <c r="Q26" s="7">
        <v>0</v>
      </c>
      <c r="R26" s="7">
        <v>2196.89</v>
      </c>
      <c r="S26" s="8">
        <v>6.9999999999999999E-4</v>
      </c>
      <c r="T26" s="8">
        <v>8.8000000000000005E-3</v>
      </c>
      <c r="U26" s="8">
        <v>1.2999999999999999E-3</v>
      </c>
    </row>
    <row r="27" spans="2:21">
      <c r="B27" s="6" t="s">
        <v>189</v>
      </c>
      <c r="C27" s="17">
        <v>1940618</v>
      </c>
      <c r="D27" s="19" t="s">
        <v>125</v>
      </c>
      <c r="E27" s="6"/>
      <c r="F27" s="19">
        <v>520032640</v>
      </c>
      <c r="G27" s="6" t="s">
        <v>174</v>
      </c>
      <c r="H27" s="6" t="s">
        <v>175</v>
      </c>
      <c r="I27" s="6" t="s">
        <v>96</v>
      </c>
      <c r="J27" s="6"/>
      <c r="K27" s="25">
        <v>3.31</v>
      </c>
      <c r="L27" s="6" t="s">
        <v>94</v>
      </c>
      <c r="M27" s="8">
        <v>6.0000000000000001E-3</v>
      </c>
      <c r="N27" s="8">
        <v>1.8E-3</v>
      </c>
      <c r="O27" s="7">
        <v>651045.09</v>
      </c>
      <c r="P27" s="7">
        <v>108.16</v>
      </c>
      <c r="Q27" s="7">
        <v>0</v>
      </c>
      <c r="R27" s="7">
        <v>704.17</v>
      </c>
      <c r="S27" s="8">
        <v>5.0000000000000001E-4</v>
      </c>
      <c r="T27" s="8">
        <v>2.8E-3</v>
      </c>
      <c r="U27" s="8">
        <v>4.0000000000000002E-4</v>
      </c>
    </row>
    <row r="28" spans="2:21">
      <c r="B28" s="6" t="s">
        <v>190</v>
      </c>
      <c r="C28" s="17">
        <v>1940659</v>
      </c>
      <c r="D28" s="19" t="s">
        <v>125</v>
      </c>
      <c r="E28" s="6"/>
      <c r="F28" s="19">
        <v>520032640</v>
      </c>
      <c r="G28" s="6" t="s">
        <v>174</v>
      </c>
      <c r="H28" s="6" t="s">
        <v>175</v>
      </c>
      <c r="I28" s="6" t="s">
        <v>96</v>
      </c>
      <c r="J28" s="6"/>
      <c r="K28" s="25">
        <v>4.29</v>
      </c>
      <c r="L28" s="6" t="s">
        <v>94</v>
      </c>
      <c r="M28" s="8">
        <v>1.7500000000000002E-2</v>
      </c>
      <c r="N28" s="8">
        <v>4.3E-3</v>
      </c>
      <c r="O28" s="7">
        <v>3269194.04</v>
      </c>
      <c r="P28" s="7">
        <v>112.1</v>
      </c>
      <c r="Q28" s="7">
        <v>0</v>
      </c>
      <c r="R28" s="7">
        <v>3664.77</v>
      </c>
      <c r="S28" s="8">
        <v>8.9999999999999998E-4</v>
      </c>
      <c r="T28" s="8">
        <v>1.47E-2</v>
      </c>
      <c r="U28" s="8">
        <v>2.0999999999999999E-3</v>
      </c>
    </row>
    <row r="29" spans="2:21">
      <c r="B29" s="6" t="s">
        <v>191</v>
      </c>
      <c r="C29" s="17">
        <v>1940576</v>
      </c>
      <c r="D29" s="19" t="s">
        <v>125</v>
      </c>
      <c r="E29" s="6"/>
      <c r="F29" s="19">
        <v>520032640</v>
      </c>
      <c r="G29" s="6" t="s">
        <v>174</v>
      </c>
      <c r="H29" s="6" t="s">
        <v>175</v>
      </c>
      <c r="I29" s="6" t="s">
        <v>96</v>
      </c>
      <c r="J29" s="6"/>
      <c r="K29" s="25">
        <v>0.74</v>
      </c>
      <c r="L29" s="6" t="s">
        <v>94</v>
      </c>
      <c r="M29" s="8">
        <v>7.0000000000000001E-3</v>
      </c>
      <c r="N29" s="8">
        <v>-7.4000000000000003E-3</v>
      </c>
      <c r="O29" s="7">
        <v>627987.15</v>
      </c>
      <c r="P29" s="7">
        <v>108.65</v>
      </c>
      <c r="Q29" s="7">
        <v>0</v>
      </c>
      <c r="R29" s="7">
        <v>682.31</v>
      </c>
      <c r="S29" s="8">
        <v>8.9999999999999998E-4</v>
      </c>
      <c r="T29" s="8">
        <v>2.7000000000000001E-3</v>
      </c>
      <c r="U29" s="8">
        <v>4.0000000000000002E-4</v>
      </c>
    </row>
    <row r="30" spans="2:21">
      <c r="B30" s="6" t="s">
        <v>192</v>
      </c>
      <c r="C30" s="17">
        <v>6000236</v>
      </c>
      <c r="D30" s="19" t="s">
        <v>125</v>
      </c>
      <c r="E30" s="6"/>
      <c r="F30" s="19">
        <v>520000472</v>
      </c>
      <c r="G30" s="6" t="s">
        <v>193</v>
      </c>
      <c r="H30" s="6" t="s">
        <v>194</v>
      </c>
      <c r="I30" s="6" t="s">
        <v>166</v>
      </c>
      <c r="J30" s="6"/>
      <c r="K30" s="25">
        <v>2.96</v>
      </c>
      <c r="L30" s="6" t="s">
        <v>94</v>
      </c>
      <c r="M30" s="8">
        <v>4.4999999999999998E-2</v>
      </c>
      <c r="N30" s="8">
        <v>1.1999999999999999E-3</v>
      </c>
      <c r="O30" s="7">
        <v>1760000</v>
      </c>
      <c r="P30" s="7">
        <v>123.51</v>
      </c>
      <c r="Q30" s="7">
        <v>0</v>
      </c>
      <c r="R30" s="7">
        <v>2173.7800000000002</v>
      </c>
      <c r="S30" s="8">
        <v>5.9999999999999995E-4</v>
      </c>
      <c r="T30" s="8">
        <v>8.6999999999999994E-3</v>
      </c>
      <c r="U30" s="8">
        <v>1.1999999999999999E-3</v>
      </c>
    </row>
    <row r="31" spans="2:21">
      <c r="B31" s="6" t="s">
        <v>195</v>
      </c>
      <c r="C31" s="17">
        <v>6000384</v>
      </c>
      <c r="D31" s="19" t="s">
        <v>125</v>
      </c>
      <c r="E31" s="6"/>
      <c r="F31" s="19">
        <v>520000472</v>
      </c>
      <c r="G31" s="6" t="s">
        <v>193</v>
      </c>
      <c r="H31" s="6" t="s">
        <v>194</v>
      </c>
      <c r="I31" s="6" t="s">
        <v>166</v>
      </c>
      <c r="J31" s="6"/>
      <c r="K31" s="25">
        <v>4.92</v>
      </c>
      <c r="L31" s="6" t="s">
        <v>94</v>
      </c>
      <c r="M31" s="8">
        <v>0.01</v>
      </c>
      <c r="N31" s="8">
        <v>6.3E-3</v>
      </c>
      <c r="O31" s="7">
        <v>853000</v>
      </c>
      <c r="P31" s="7">
        <v>106.93</v>
      </c>
      <c r="Q31" s="7">
        <v>0</v>
      </c>
      <c r="R31" s="7">
        <v>912.11</v>
      </c>
      <c r="S31" s="8">
        <v>6.9999999999999999E-4</v>
      </c>
      <c r="T31" s="8">
        <v>3.7000000000000002E-3</v>
      </c>
      <c r="U31" s="8">
        <v>5.0000000000000001E-4</v>
      </c>
    </row>
    <row r="32" spans="2:21">
      <c r="B32" s="6" t="s">
        <v>196</v>
      </c>
      <c r="C32" s="17">
        <v>1145564</v>
      </c>
      <c r="D32" s="19" t="s">
        <v>125</v>
      </c>
      <c r="E32" s="6"/>
      <c r="F32" s="19">
        <v>513569780</v>
      </c>
      <c r="G32" s="6" t="s">
        <v>197</v>
      </c>
      <c r="H32" s="6" t="s">
        <v>194</v>
      </c>
      <c r="I32" s="6" t="s">
        <v>166</v>
      </c>
      <c r="J32" s="6"/>
      <c r="K32" s="25">
        <v>3.1</v>
      </c>
      <c r="L32" s="6" t="s">
        <v>94</v>
      </c>
      <c r="M32" s="8">
        <v>8.3000000000000001E-3</v>
      </c>
      <c r="N32" s="8">
        <v>1.1000000000000001E-3</v>
      </c>
      <c r="O32" s="7">
        <v>1168340</v>
      </c>
      <c r="P32" s="7">
        <v>108.95</v>
      </c>
      <c r="Q32" s="7">
        <v>0</v>
      </c>
      <c r="R32" s="7">
        <v>1272.9100000000001</v>
      </c>
      <c r="S32" s="8">
        <v>8.0000000000000004E-4</v>
      </c>
      <c r="T32" s="8">
        <v>5.1000000000000004E-3</v>
      </c>
      <c r="U32" s="8">
        <v>6.9999999999999999E-4</v>
      </c>
    </row>
    <row r="33" spans="2:21">
      <c r="B33" s="6" t="s">
        <v>198</v>
      </c>
      <c r="C33" s="17">
        <v>1156603</v>
      </c>
      <c r="D33" s="19" t="s">
        <v>125</v>
      </c>
      <c r="E33" s="6"/>
      <c r="F33" s="19">
        <v>510960719</v>
      </c>
      <c r="G33" s="6" t="s">
        <v>197</v>
      </c>
      <c r="H33" s="6" t="s">
        <v>194</v>
      </c>
      <c r="I33" s="6" t="s">
        <v>166</v>
      </c>
      <c r="J33" s="6"/>
      <c r="K33" s="25">
        <v>4.26</v>
      </c>
      <c r="L33" s="6" t="s">
        <v>94</v>
      </c>
      <c r="M33" s="8">
        <v>1.77E-2</v>
      </c>
      <c r="N33" s="8">
        <v>9.5999999999999992E-3</v>
      </c>
      <c r="O33" s="7">
        <v>2333241.27</v>
      </c>
      <c r="P33" s="7">
        <v>109.27</v>
      </c>
      <c r="Q33" s="7">
        <v>0</v>
      </c>
      <c r="R33" s="7">
        <v>2549.5300000000002</v>
      </c>
      <c r="S33" s="8">
        <v>8.0000000000000004E-4</v>
      </c>
      <c r="T33" s="8">
        <v>1.0200000000000001E-2</v>
      </c>
      <c r="U33" s="8">
        <v>1.5E-3</v>
      </c>
    </row>
    <row r="34" spans="2:21">
      <c r="B34" s="6" t="s">
        <v>199</v>
      </c>
      <c r="C34" s="17">
        <v>1138650</v>
      </c>
      <c r="D34" s="19" t="s">
        <v>125</v>
      </c>
      <c r="E34" s="6"/>
      <c r="F34" s="19">
        <v>510960719</v>
      </c>
      <c r="G34" s="6" t="s">
        <v>197</v>
      </c>
      <c r="H34" s="6" t="s">
        <v>194</v>
      </c>
      <c r="I34" s="6" t="s">
        <v>166</v>
      </c>
      <c r="J34" s="6"/>
      <c r="K34" s="25">
        <v>4.16</v>
      </c>
      <c r="L34" s="6" t="s">
        <v>94</v>
      </c>
      <c r="M34" s="8">
        <v>1.34E-2</v>
      </c>
      <c r="N34" s="8">
        <v>8.6E-3</v>
      </c>
      <c r="O34" s="7">
        <v>941176.47</v>
      </c>
      <c r="P34" s="7">
        <v>109.1</v>
      </c>
      <c r="Q34" s="7">
        <v>70.099999999999994</v>
      </c>
      <c r="R34" s="7">
        <v>1096.92</v>
      </c>
      <c r="S34" s="8">
        <v>2.9999999999999997E-4</v>
      </c>
      <c r="T34" s="8">
        <v>4.4000000000000003E-3</v>
      </c>
      <c r="U34" s="8">
        <v>5.9999999999999995E-4</v>
      </c>
    </row>
    <row r="35" spans="2:21">
      <c r="B35" s="6" t="s">
        <v>200</v>
      </c>
      <c r="C35" s="17">
        <v>1940501</v>
      </c>
      <c r="D35" s="19" t="s">
        <v>125</v>
      </c>
      <c r="E35" s="6"/>
      <c r="F35" s="19">
        <v>520032640</v>
      </c>
      <c r="G35" s="6" t="s">
        <v>174</v>
      </c>
      <c r="H35" s="6" t="s">
        <v>201</v>
      </c>
      <c r="I35" s="6" t="s">
        <v>96</v>
      </c>
      <c r="J35" s="6"/>
      <c r="K35" s="25">
        <v>0.44</v>
      </c>
      <c r="L35" s="6" t="s">
        <v>94</v>
      </c>
      <c r="M35" s="8">
        <v>0.04</v>
      </c>
      <c r="N35" s="8">
        <v>-1.5100000000000001E-2</v>
      </c>
      <c r="O35" s="7">
        <v>417246.75</v>
      </c>
      <c r="P35" s="7">
        <v>114.94</v>
      </c>
      <c r="Q35" s="7">
        <v>0</v>
      </c>
      <c r="R35" s="7">
        <v>479.58</v>
      </c>
      <c r="S35" s="8">
        <v>5.9999999999999995E-4</v>
      </c>
      <c r="T35" s="8">
        <v>1.9E-3</v>
      </c>
      <c r="U35" s="8">
        <v>2.9999999999999997E-4</v>
      </c>
    </row>
    <row r="36" spans="2:21">
      <c r="B36" s="6" t="s">
        <v>202</v>
      </c>
      <c r="C36" s="17">
        <v>1940543</v>
      </c>
      <c r="D36" s="19" t="s">
        <v>125</v>
      </c>
      <c r="E36" s="6"/>
      <c r="F36" s="19">
        <v>520032640</v>
      </c>
      <c r="G36" s="6" t="s">
        <v>174</v>
      </c>
      <c r="H36" s="6" t="s">
        <v>201</v>
      </c>
      <c r="I36" s="6" t="s">
        <v>96</v>
      </c>
      <c r="J36" s="6"/>
      <c r="K36" s="25">
        <v>0.92</v>
      </c>
      <c r="L36" s="6" t="s">
        <v>94</v>
      </c>
      <c r="M36" s="8">
        <v>4.2000000000000003E-2</v>
      </c>
      <c r="N36" s="8">
        <v>-8.2000000000000007E-3</v>
      </c>
      <c r="O36" s="7">
        <v>894445.79</v>
      </c>
      <c r="P36" s="7">
        <v>113.08</v>
      </c>
      <c r="Q36" s="7">
        <v>0</v>
      </c>
      <c r="R36" s="7">
        <v>1011.44</v>
      </c>
      <c r="S36" s="8">
        <v>2.7000000000000001E-3</v>
      </c>
      <c r="T36" s="8">
        <v>4.1000000000000003E-3</v>
      </c>
      <c r="U36" s="8">
        <v>5.9999999999999995E-4</v>
      </c>
    </row>
    <row r="37" spans="2:21">
      <c r="B37" s="6" t="s">
        <v>203</v>
      </c>
      <c r="C37" s="17">
        <v>1172782</v>
      </c>
      <c r="D37" s="19" t="s">
        <v>125</v>
      </c>
      <c r="E37" s="6"/>
      <c r="F37" s="19">
        <v>520026683</v>
      </c>
      <c r="G37" s="6" t="s">
        <v>197</v>
      </c>
      <c r="H37" s="6" t="s">
        <v>204</v>
      </c>
      <c r="I37" s="6" t="s">
        <v>96</v>
      </c>
      <c r="J37" s="6"/>
      <c r="K37" s="25">
        <v>7.7</v>
      </c>
      <c r="L37" s="6" t="s">
        <v>94</v>
      </c>
      <c r="M37" s="8">
        <v>9.1999999999999998E-3</v>
      </c>
      <c r="N37" s="8">
        <v>1.9300000000000001E-2</v>
      </c>
      <c r="O37" s="7">
        <v>500000</v>
      </c>
      <c r="P37" s="7">
        <v>98.4</v>
      </c>
      <c r="Q37" s="7">
        <v>0</v>
      </c>
      <c r="R37" s="7">
        <v>492</v>
      </c>
      <c r="S37" s="8">
        <v>4.0000000000000002E-4</v>
      </c>
      <c r="T37" s="8">
        <v>2E-3</v>
      </c>
      <c r="U37" s="8">
        <v>2.9999999999999997E-4</v>
      </c>
    </row>
    <row r="38" spans="2:21">
      <c r="B38" s="6" t="s">
        <v>205</v>
      </c>
      <c r="C38" s="17">
        <v>1126630</v>
      </c>
      <c r="D38" s="19" t="s">
        <v>125</v>
      </c>
      <c r="E38" s="6"/>
      <c r="F38" s="19">
        <v>520026683</v>
      </c>
      <c r="G38" s="6" t="s">
        <v>197</v>
      </c>
      <c r="H38" s="6" t="s">
        <v>204</v>
      </c>
      <c r="I38" s="6" t="s">
        <v>96</v>
      </c>
      <c r="J38" s="6"/>
      <c r="K38" s="25">
        <v>0.01</v>
      </c>
      <c r="L38" s="6" t="s">
        <v>94</v>
      </c>
      <c r="M38" s="8">
        <v>4.8000000000000001E-2</v>
      </c>
      <c r="N38" s="8">
        <v>1.17E-2</v>
      </c>
      <c r="O38" s="7">
        <v>20620.8</v>
      </c>
      <c r="P38" s="7">
        <v>112.87</v>
      </c>
      <c r="Q38" s="7">
        <v>0</v>
      </c>
      <c r="R38" s="7">
        <v>23.27</v>
      </c>
      <c r="S38" s="8">
        <v>1E-4</v>
      </c>
      <c r="T38" s="8">
        <v>1E-4</v>
      </c>
      <c r="U38" s="8">
        <v>0</v>
      </c>
    </row>
    <row r="39" spans="2:21">
      <c r="B39" s="6" t="s">
        <v>206</v>
      </c>
      <c r="C39" s="17">
        <v>1133487</v>
      </c>
      <c r="D39" s="19" t="s">
        <v>125</v>
      </c>
      <c r="E39" s="6"/>
      <c r="F39" s="19">
        <v>511659401</v>
      </c>
      <c r="G39" s="6" t="s">
        <v>197</v>
      </c>
      <c r="H39" s="6" t="s">
        <v>204</v>
      </c>
      <c r="I39" s="6" t="s">
        <v>96</v>
      </c>
      <c r="J39" s="6"/>
      <c r="K39" s="25">
        <v>3.37</v>
      </c>
      <c r="L39" s="6" t="s">
        <v>94</v>
      </c>
      <c r="M39" s="8">
        <v>2.3400000000000001E-2</v>
      </c>
      <c r="N39" s="8">
        <v>7.7999999999999996E-3</v>
      </c>
      <c r="O39" s="7">
        <v>2245628.23</v>
      </c>
      <c r="P39" s="7">
        <v>111.8</v>
      </c>
      <c r="Q39" s="7">
        <v>0</v>
      </c>
      <c r="R39" s="7">
        <v>2510.61</v>
      </c>
      <c r="S39" s="8">
        <v>6.9999999999999999E-4</v>
      </c>
      <c r="T39" s="8">
        <v>1.01E-2</v>
      </c>
      <c r="U39" s="8">
        <v>1.4E-3</v>
      </c>
    </row>
    <row r="40" spans="2:21">
      <c r="B40" s="6" t="s">
        <v>207</v>
      </c>
      <c r="C40" s="17">
        <v>1168442</v>
      </c>
      <c r="D40" s="19" t="s">
        <v>125</v>
      </c>
      <c r="E40" s="6"/>
      <c r="F40" s="19">
        <v>513623314</v>
      </c>
      <c r="G40" s="6" t="s">
        <v>197</v>
      </c>
      <c r="H40" s="6" t="s">
        <v>204</v>
      </c>
      <c r="I40" s="6" t="s">
        <v>96</v>
      </c>
      <c r="J40" s="6"/>
      <c r="K40" s="25">
        <v>5.18</v>
      </c>
      <c r="L40" s="6" t="s">
        <v>94</v>
      </c>
      <c r="M40" s="8">
        <v>6.8999999999999999E-3</v>
      </c>
      <c r="N40" s="8">
        <v>7.4000000000000003E-3</v>
      </c>
      <c r="O40" s="7">
        <v>1429440</v>
      </c>
      <c r="P40" s="7">
        <v>105.61</v>
      </c>
      <c r="Q40" s="7">
        <v>0</v>
      </c>
      <c r="R40" s="7">
        <v>1509.63</v>
      </c>
      <c r="S40" s="8">
        <v>7.6E-3</v>
      </c>
      <c r="T40" s="8">
        <v>6.1000000000000004E-3</v>
      </c>
      <c r="U40" s="8">
        <v>8.9999999999999998E-4</v>
      </c>
    </row>
    <row r="41" spans="2:21">
      <c r="B41" s="6" t="s">
        <v>208</v>
      </c>
      <c r="C41" s="17">
        <v>1161512</v>
      </c>
      <c r="D41" s="19" t="s">
        <v>125</v>
      </c>
      <c r="E41" s="6"/>
      <c r="F41" s="19">
        <v>513623314</v>
      </c>
      <c r="G41" s="6" t="s">
        <v>197</v>
      </c>
      <c r="H41" s="6" t="s">
        <v>204</v>
      </c>
      <c r="I41" s="6" t="s">
        <v>96</v>
      </c>
      <c r="J41" s="6"/>
      <c r="K41" s="25">
        <v>3.15</v>
      </c>
      <c r="L41" s="6" t="s">
        <v>94</v>
      </c>
      <c r="M41" s="8">
        <v>2E-3</v>
      </c>
      <c r="N41" s="8">
        <v>4.3E-3</v>
      </c>
      <c r="O41" s="7">
        <v>691840</v>
      </c>
      <c r="P41" s="7">
        <v>103.84</v>
      </c>
      <c r="Q41" s="7">
        <v>0</v>
      </c>
      <c r="R41" s="7">
        <v>718.41</v>
      </c>
      <c r="S41" s="8">
        <v>2E-3</v>
      </c>
      <c r="T41" s="8">
        <v>2.8999999999999998E-3</v>
      </c>
      <c r="U41" s="8">
        <v>4.0000000000000002E-4</v>
      </c>
    </row>
    <row r="42" spans="2:21">
      <c r="B42" s="6" t="s">
        <v>209</v>
      </c>
      <c r="C42" s="17">
        <v>1168459</v>
      </c>
      <c r="D42" s="19" t="s">
        <v>125</v>
      </c>
      <c r="E42" s="6"/>
      <c r="F42" s="19">
        <v>513623314</v>
      </c>
      <c r="G42" s="6" t="s">
        <v>197</v>
      </c>
      <c r="H42" s="6" t="s">
        <v>204</v>
      </c>
      <c r="I42" s="6" t="s">
        <v>96</v>
      </c>
      <c r="J42" s="6"/>
      <c r="K42" s="25">
        <v>5.17</v>
      </c>
      <c r="L42" s="6" t="s">
        <v>94</v>
      </c>
      <c r="M42" s="8">
        <v>6.8999999999999999E-3</v>
      </c>
      <c r="N42" s="8">
        <v>1.03E-2</v>
      </c>
      <c r="O42" s="7">
        <v>1433280</v>
      </c>
      <c r="P42" s="7">
        <v>104.01</v>
      </c>
      <c r="Q42" s="7">
        <v>0</v>
      </c>
      <c r="R42" s="7">
        <v>1490.75</v>
      </c>
      <c r="S42" s="8">
        <v>6.7999999999999996E-3</v>
      </c>
      <c r="T42" s="8">
        <v>6.0000000000000001E-3</v>
      </c>
      <c r="U42" s="8">
        <v>8.0000000000000004E-4</v>
      </c>
    </row>
    <row r="43" spans="2:21">
      <c r="B43" s="6" t="s">
        <v>210</v>
      </c>
      <c r="C43" s="17">
        <v>7590128</v>
      </c>
      <c r="D43" s="19" t="s">
        <v>125</v>
      </c>
      <c r="E43" s="6"/>
      <c r="F43" s="19">
        <v>520001736</v>
      </c>
      <c r="G43" s="6" t="s">
        <v>197</v>
      </c>
      <c r="H43" s="6" t="s">
        <v>204</v>
      </c>
      <c r="I43" s="6" t="s">
        <v>96</v>
      </c>
      <c r="J43" s="6"/>
      <c r="K43" s="25">
        <v>2.17</v>
      </c>
      <c r="L43" s="6" t="s">
        <v>94</v>
      </c>
      <c r="M43" s="8">
        <v>4.7500000000000001E-2</v>
      </c>
      <c r="N43" s="8">
        <v>2.5999999999999999E-3</v>
      </c>
      <c r="O43" s="7">
        <v>1686154.33</v>
      </c>
      <c r="P43" s="7">
        <v>142.55000000000001</v>
      </c>
      <c r="Q43" s="7">
        <v>0</v>
      </c>
      <c r="R43" s="7">
        <v>2403.61</v>
      </c>
      <c r="S43" s="8">
        <v>1.2999999999999999E-3</v>
      </c>
      <c r="T43" s="8">
        <v>9.5999999999999992E-3</v>
      </c>
      <c r="U43" s="8">
        <v>1.4E-3</v>
      </c>
    </row>
    <row r="44" spans="2:21">
      <c r="B44" s="6" t="s">
        <v>211</v>
      </c>
      <c r="C44" s="17">
        <v>7590219</v>
      </c>
      <c r="D44" s="19" t="s">
        <v>125</v>
      </c>
      <c r="E44" s="6"/>
      <c r="F44" s="19">
        <v>520001736</v>
      </c>
      <c r="G44" s="6" t="s">
        <v>197</v>
      </c>
      <c r="H44" s="6" t="s">
        <v>204</v>
      </c>
      <c r="I44" s="6" t="s">
        <v>96</v>
      </c>
      <c r="J44" s="6"/>
      <c r="K44" s="25">
        <v>5.05</v>
      </c>
      <c r="L44" s="6" t="s">
        <v>94</v>
      </c>
      <c r="M44" s="8">
        <v>5.0000000000000001E-3</v>
      </c>
      <c r="N44" s="8">
        <v>1.23E-2</v>
      </c>
      <c r="O44" s="7">
        <v>1484787.5</v>
      </c>
      <c r="P44" s="7">
        <v>101.6</v>
      </c>
      <c r="Q44" s="7">
        <v>0</v>
      </c>
      <c r="R44" s="7">
        <v>1508.54</v>
      </c>
      <c r="S44" s="8">
        <v>1E-3</v>
      </c>
      <c r="T44" s="8">
        <v>6.1000000000000004E-3</v>
      </c>
      <c r="U44" s="8">
        <v>8.9999999999999998E-4</v>
      </c>
    </row>
    <row r="45" spans="2:21">
      <c r="B45" s="6" t="s">
        <v>212</v>
      </c>
      <c r="C45" s="17">
        <v>2260446</v>
      </c>
      <c r="D45" s="19" t="s">
        <v>125</v>
      </c>
      <c r="E45" s="6"/>
      <c r="F45" s="19">
        <v>520024126</v>
      </c>
      <c r="G45" s="6" t="s">
        <v>197</v>
      </c>
      <c r="H45" s="6" t="s">
        <v>204</v>
      </c>
      <c r="I45" s="6" t="s">
        <v>96</v>
      </c>
      <c r="J45" s="6"/>
      <c r="K45" s="25">
        <v>3.35</v>
      </c>
      <c r="L45" s="6" t="s">
        <v>94</v>
      </c>
      <c r="M45" s="8">
        <v>3.6999999999999998E-2</v>
      </c>
      <c r="N45" s="8">
        <v>7.1999999999999998E-3</v>
      </c>
      <c r="O45" s="7">
        <v>3085969.68</v>
      </c>
      <c r="P45" s="7">
        <v>116.55</v>
      </c>
      <c r="Q45" s="7">
        <v>0</v>
      </c>
      <c r="R45" s="7">
        <v>3596.7</v>
      </c>
      <c r="S45" s="8">
        <v>6.7999999999999996E-3</v>
      </c>
      <c r="T45" s="8">
        <v>1.44E-2</v>
      </c>
      <c r="U45" s="8">
        <v>2E-3</v>
      </c>
    </row>
    <row r="46" spans="2:21">
      <c r="B46" s="6" t="s">
        <v>213</v>
      </c>
      <c r="C46" s="17">
        <v>3230224</v>
      </c>
      <c r="D46" s="19" t="s">
        <v>125</v>
      </c>
      <c r="E46" s="6"/>
      <c r="F46" s="19">
        <v>520037789</v>
      </c>
      <c r="G46" s="6" t="s">
        <v>197</v>
      </c>
      <c r="H46" s="6" t="s">
        <v>204</v>
      </c>
      <c r="I46" s="6" t="s">
        <v>96</v>
      </c>
      <c r="J46" s="6"/>
      <c r="K46" s="25">
        <v>0.67</v>
      </c>
      <c r="L46" s="6" t="s">
        <v>94</v>
      </c>
      <c r="M46" s="8">
        <v>5.8500000000000003E-2</v>
      </c>
      <c r="N46" s="8">
        <v>-1.1999999999999999E-3</v>
      </c>
      <c r="O46" s="7">
        <v>166606.6</v>
      </c>
      <c r="P46" s="7">
        <v>119.52</v>
      </c>
      <c r="Q46" s="7">
        <v>0</v>
      </c>
      <c r="R46" s="7">
        <v>199.13</v>
      </c>
      <c r="S46" s="8">
        <v>6.9999999999999999E-4</v>
      </c>
      <c r="T46" s="8">
        <v>8.0000000000000004E-4</v>
      </c>
      <c r="U46" s="8">
        <v>1E-4</v>
      </c>
    </row>
    <row r="47" spans="2:21">
      <c r="B47" s="6" t="s">
        <v>214</v>
      </c>
      <c r="C47" s="17">
        <v>3230208</v>
      </c>
      <c r="D47" s="19" t="s">
        <v>125</v>
      </c>
      <c r="E47" s="6"/>
      <c r="F47" s="19">
        <v>520037789</v>
      </c>
      <c r="G47" s="6" t="s">
        <v>197</v>
      </c>
      <c r="H47" s="6" t="s">
        <v>204</v>
      </c>
      <c r="I47" s="6" t="s">
        <v>96</v>
      </c>
      <c r="J47" s="6"/>
      <c r="K47" s="25">
        <v>2.86</v>
      </c>
      <c r="L47" s="6" t="s">
        <v>94</v>
      </c>
      <c r="M47" s="8">
        <v>2.3E-2</v>
      </c>
      <c r="N47" s="8">
        <v>5.7000000000000002E-3</v>
      </c>
      <c r="O47" s="7">
        <v>2767866.68</v>
      </c>
      <c r="P47" s="7">
        <v>112.65</v>
      </c>
      <c r="Q47" s="7">
        <v>69.09</v>
      </c>
      <c r="R47" s="7">
        <v>3187.09</v>
      </c>
      <c r="S47" s="8">
        <v>2.0999999999999999E-3</v>
      </c>
      <c r="T47" s="8">
        <v>1.2800000000000001E-2</v>
      </c>
      <c r="U47" s="8">
        <v>1.8E-3</v>
      </c>
    </row>
    <row r="48" spans="2:21">
      <c r="B48" s="6" t="s">
        <v>215</v>
      </c>
      <c r="C48" s="17">
        <v>3230273</v>
      </c>
      <c r="D48" s="19" t="s">
        <v>125</v>
      </c>
      <c r="E48" s="6"/>
      <c r="F48" s="19">
        <v>520037789</v>
      </c>
      <c r="G48" s="6" t="s">
        <v>197</v>
      </c>
      <c r="H48" s="6" t="s">
        <v>204</v>
      </c>
      <c r="I48" s="6" t="s">
        <v>96</v>
      </c>
      <c r="J48" s="6"/>
      <c r="K48" s="25">
        <v>4.92</v>
      </c>
      <c r="L48" s="6" t="s">
        <v>94</v>
      </c>
      <c r="M48" s="8">
        <v>2.2499999999999999E-2</v>
      </c>
      <c r="N48" s="8">
        <v>1.66E-2</v>
      </c>
      <c r="O48" s="7">
        <v>1934757.51</v>
      </c>
      <c r="P48" s="7">
        <v>110.1</v>
      </c>
      <c r="Q48" s="7">
        <v>71.400000000000006</v>
      </c>
      <c r="R48" s="7">
        <v>2201.5700000000002</v>
      </c>
      <c r="S48" s="8">
        <v>1.6999999999999999E-3</v>
      </c>
      <c r="T48" s="8">
        <v>8.8000000000000005E-3</v>
      </c>
      <c r="U48" s="8">
        <v>1.2999999999999999E-3</v>
      </c>
    </row>
    <row r="49" spans="2:21">
      <c r="B49" s="6" t="s">
        <v>216</v>
      </c>
      <c r="C49" s="17">
        <v>3230125</v>
      </c>
      <c r="D49" s="19" t="s">
        <v>125</v>
      </c>
      <c r="E49" s="6"/>
      <c r="F49" s="19">
        <v>520037789</v>
      </c>
      <c r="G49" s="6" t="s">
        <v>197</v>
      </c>
      <c r="H49" s="6" t="s">
        <v>204</v>
      </c>
      <c r="I49" s="6" t="s">
        <v>96</v>
      </c>
      <c r="J49" s="6"/>
      <c r="K49" s="25">
        <v>0.78</v>
      </c>
      <c r="L49" s="6" t="s">
        <v>94</v>
      </c>
      <c r="M49" s="8">
        <v>4.9000000000000002E-2</v>
      </c>
      <c r="N49" s="8">
        <v>-5.8999999999999999E-3</v>
      </c>
      <c r="O49" s="7">
        <v>733458.3</v>
      </c>
      <c r="P49" s="7">
        <v>114.71</v>
      </c>
      <c r="Q49" s="7">
        <v>0</v>
      </c>
      <c r="R49" s="7">
        <v>841.35</v>
      </c>
      <c r="S49" s="8">
        <v>2.8E-3</v>
      </c>
      <c r="T49" s="8">
        <v>3.3999999999999998E-3</v>
      </c>
      <c r="U49" s="8">
        <v>5.0000000000000001E-4</v>
      </c>
    </row>
    <row r="50" spans="2:21">
      <c r="B50" s="6" t="s">
        <v>217</v>
      </c>
      <c r="C50" s="17">
        <v>3230422</v>
      </c>
      <c r="D50" s="19" t="s">
        <v>125</v>
      </c>
      <c r="E50" s="6"/>
      <c r="F50" s="19">
        <v>520037789</v>
      </c>
      <c r="G50" s="6" t="s">
        <v>197</v>
      </c>
      <c r="H50" s="6" t="s">
        <v>204</v>
      </c>
      <c r="I50" s="6" t="s">
        <v>96</v>
      </c>
      <c r="J50" s="6"/>
      <c r="K50" s="25">
        <v>6.96</v>
      </c>
      <c r="L50" s="6" t="s">
        <v>94</v>
      </c>
      <c r="M50" s="8">
        <v>2.5000000000000001E-3</v>
      </c>
      <c r="N50" s="8">
        <v>1.84E-2</v>
      </c>
      <c r="O50" s="7">
        <v>1817928.96</v>
      </c>
      <c r="P50" s="7">
        <v>92.8</v>
      </c>
      <c r="Q50" s="7">
        <v>41.65</v>
      </c>
      <c r="R50" s="7">
        <v>1728.69</v>
      </c>
      <c r="S50" s="8">
        <v>1.6999999999999999E-3</v>
      </c>
      <c r="T50" s="8">
        <v>6.8999999999999999E-3</v>
      </c>
      <c r="U50" s="8">
        <v>1E-3</v>
      </c>
    </row>
    <row r="51" spans="2:21">
      <c r="B51" s="6" t="s">
        <v>218</v>
      </c>
      <c r="C51" s="17">
        <v>1103670</v>
      </c>
      <c r="D51" s="19" t="s">
        <v>125</v>
      </c>
      <c r="E51" s="6"/>
      <c r="F51" s="19">
        <v>513937714</v>
      </c>
      <c r="G51" s="6" t="s">
        <v>219</v>
      </c>
      <c r="H51" s="6" t="s">
        <v>220</v>
      </c>
      <c r="I51" s="6" t="s">
        <v>166</v>
      </c>
      <c r="J51" s="6"/>
      <c r="K51" s="25">
        <v>0</v>
      </c>
      <c r="L51" s="6" t="s">
        <v>94</v>
      </c>
      <c r="M51" s="8">
        <v>4.0500000000000001E-2</v>
      </c>
      <c r="N51" s="8">
        <v>0.39889999999999998</v>
      </c>
      <c r="O51" s="7">
        <v>51123.32</v>
      </c>
      <c r="P51" s="7">
        <v>132.27000000000001</v>
      </c>
      <c r="Q51" s="7">
        <v>0</v>
      </c>
      <c r="R51" s="7">
        <v>67.62</v>
      </c>
      <c r="S51" s="8">
        <v>1.4E-3</v>
      </c>
      <c r="T51" s="8">
        <v>2.9999999999999997E-4</v>
      </c>
      <c r="U51" s="8">
        <v>0</v>
      </c>
    </row>
    <row r="52" spans="2:21">
      <c r="B52" s="6" t="s">
        <v>221</v>
      </c>
      <c r="C52" s="17">
        <v>6620553</v>
      </c>
      <c r="D52" s="19" t="s">
        <v>125</v>
      </c>
      <c r="E52" s="6"/>
      <c r="F52" s="19">
        <v>520000118</v>
      </c>
      <c r="G52" s="6" t="s">
        <v>174</v>
      </c>
      <c r="H52" s="6" t="s">
        <v>204</v>
      </c>
      <c r="I52" s="6" t="s">
        <v>96</v>
      </c>
      <c r="J52" s="6"/>
      <c r="K52" s="25">
        <v>5.58</v>
      </c>
      <c r="L52" s="6" t="s">
        <v>94</v>
      </c>
      <c r="M52" s="8">
        <v>8.3999999999999995E-3</v>
      </c>
      <c r="N52" s="8">
        <v>1.52E-2</v>
      </c>
      <c r="O52" s="7">
        <v>22</v>
      </c>
      <c r="P52" s="7">
        <v>4955040</v>
      </c>
      <c r="Q52" s="7">
        <v>0</v>
      </c>
      <c r="R52" s="7">
        <v>1090.1099999999999</v>
      </c>
      <c r="S52" s="8">
        <v>2.8E-3</v>
      </c>
      <c r="T52" s="8">
        <v>4.4000000000000003E-3</v>
      </c>
      <c r="U52" s="8">
        <v>5.9999999999999995E-4</v>
      </c>
    </row>
    <row r="53" spans="2:21">
      <c r="B53" s="6" t="s">
        <v>222</v>
      </c>
      <c r="C53" s="17">
        <v>7770191</v>
      </c>
      <c r="D53" s="19" t="s">
        <v>125</v>
      </c>
      <c r="E53" s="6"/>
      <c r="F53" s="19">
        <v>520022732</v>
      </c>
      <c r="G53" s="6" t="s">
        <v>223</v>
      </c>
      <c r="H53" s="6" t="s">
        <v>204</v>
      </c>
      <c r="I53" s="6" t="s">
        <v>96</v>
      </c>
      <c r="J53" s="6"/>
      <c r="K53" s="25">
        <v>3.61</v>
      </c>
      <c r="L53" s="6" t="s">
        <v>94</v>
      </c>
      <c r="M53" s="8">
        <v>2.9899999999999999E-2</v>
      </c>
      <c r="N53" s="8">
        <v>6.1999999999999998E-3</v>
      </c>
      <c r="O53" s="7">
        <v>344944.09</v>
      </c>
      <c r="P53" s="7">
        <v>116.94</v>
      </c>
      <c r="Q53" s="7">
        <v>0</v>
      </c>
      <c r="R53" s="7">
        <v>403.38</v>
      </c>
      <c r="S53" s="8">
        <v>1.5E-3</v>
      </c>
      <c r="T53" s="8">
        <v>1.6000000000000001E-3</v>
      </c>
      <c r="U53" s="8">
        <v>2.0000000000000001E-4</v>
      </c>
    </row>
    <row r="54" spans="2:21">
      <c r="B54" s="6" t="s">
        <v>224</v>
      </c>
      <c r="C54" s="17">
        <v>7770217</v>
      </c>
      <c r="D54" s="19" t="s">
        <v>125</v>
      </c>
      <c r="E54" s="6"/>
      <c r="F54" s="19">
        <v>520022732</v>
      </c>
      <c r="G54" s="6" t="s">
        <v>223</v>
      </c>
      <c r="H54" s="6" t="s">
        <v>204</v>
      </c>
      <c r="I54" s="6" t="s">
        <v>96</v>
      </c>
      <c r="J54" s="6"/>
      <c r="K54" s="25">
        <v>3.11</v>
      </c>
      <c r="L54" s="6" t="s">
        <v>94</v>
      </c>
      <c r="M54" s="8">
        <v>4.2999999999999997E-2</v>
      </c>
      <c r="N54" s="8">
        <v>3.5999999999999999E-3</v>
      </c>
      <c r="O54" s="7">
        <v>1169661.8</v>
      </c>
      <c r="P54" s="7">
        <v>122.39</v>
      </c>
      <c r="Q54" s="7">
        <v>0</v>
      </c>
      <c r="R54" s="7">
        <v>1431.55</v>
      </c>
      <c r="S54" s="8">
        <v>1.6000000000000001E-3</v>
      </c>
      <c r="T54" s="8">
        <v>5.7000000000000002E-3</v>
      </c>
      <c r="U54" s="8">
        <v>8.0000000000000004E-4</v>
      </c>
    </row>
    <row r="55" spans="2:21">
      <c r="B55" s="6" t="s">
        <v>225</v>
      </c>
      <c r="C55" s="17">
        <v>1110915</v>
      </c>
      <c r="D55" s="19" t="s">
        <v>125</v>
      </c>
      <c r="E55" s="6"/>
      <c r="F55" s="19">
        <v>520043605</v>
      </c>
      <c r="G55" s="6" t="s">
        <v>226</v>
      </c>
      <c r="H55" s="6" t="s">
        <v>227</v>
      </c>
      <c r="I55" s="6" t="s">
        <v>96</v>
      </c>
      <c r="J55" s="6"/>
      <c r="K55" s="25">
        <v>6.48</v>
      </c>
      <c r="L55" s="6" t="s">
        <v>94</v>
      </c>
      <c r="M55" s="8">
        <v>5.1499999999999997E-2</v>
      </c>
      <c r="N55" s="8">
        <v>1.7500000000000002E-2</v>
      </c>
      <c r="O55" s="7">
        <v>1100999.25</v>
      </c>
      <c r="P55" s="7">
        <v>157.37</v>
      </c>
      <c r="Q55" s="7">
        <v>0</v>
      </c>
      <c r="R55" s="7">
        <v>1732.64</v>
      </c>
      <c r="S55" s="8">
        <v>2.9999999999999997E-4</v>
      </c>
      <c r="T55" s="8">
        <v>7.0000000000000001E-3</v>
      </c>
      <c r="U55" s="8">
        <v>1E-3</v>
      </c>
    </row>
    <row r="56" spans="2:21">
      <c r="B56" s="6" t="s">
        <v>228</v>
      </c>
      <c r="C56" s="17">
        <v>3900271</v>
      </c>
      <c r="D56" s="19" t="s">
        <v>125</v>
      </c>
      <c r="E56" s="6"/>
      <c r="F56" s="19">
        <v>520038506</v>
      </c>
      <c r="G56" s="6" t="s">
        <v>197</v>
      </c>
      <c r="H56" s="6" t="s">
        <v>227</v>
      </c>
      <c r="I56" s="6" t="s">
        <v>96</v>
      </c>
      <c r="J56" s="6"/>
      <c r="K56" s="25">
        <v>0.65</v>
      </c>
      <c r="L56" s="6" t="s">
        <v>94</v>
      </c>
      <c r="M56" s="8">
        <v>4.4499999999999998E-2</v>
      </c>
      <c r="N56" s="8">
        <v>-2.7000000000000001E-3</v>
      </c>
      <c r="O56" s="7">
        <v>185136.68</v>
      </c>
      <c r="P56" s="7">
        <v>114.11</v>
      </c>
      <c r="Q56" s="7">
        <v>0</v>
      </c>
      <c r="R56" s="7">
        <v>211.26</v>
      </c>
      <c r="S56" s="8">
        <v>8.9999999999999998E-4</v>
      </c>
      <c r="T56" s="8">
        <v>8.0000000000000004E-4</v>
      </c>
      <c r="U56" s="8">
        <v>1E-4</v>
      </c>
    </row>
    <row r="57" spans="2:21">
      <c r="B57" s="6" t="s">
        <v>229</v>
      </c>
      <c r="C57" s="17">
        <v>3870185</v>
      </c>
      <c r="D57" s="19" t="s">
        <v>125</v>
      </c>
      <c r="E57" s="6"/>
      <c r="F57" s="19">
        <v>520038894</v>
      </c>
      <c r="G57" s="6" t="s">
        <v>230</v>
      </c>
      <c r="H57" s="6" t="s">
        <v>227</v>
      </c>
      <c r="I57" s="6" t="s">
        <v>96</v>
      </c>
      <c r="J57" s="6"/>
      <c r="K57" s="25">
        <v>5.12</v>
      </c>
      <c r="L57" s="6" t="s">
        <v>94</v>
      </c>
      <c r="M57" s="8">
        <v>5.0000000000000001E-3</v>
      </c>
      <c r="N57" s="8">
        <v>1.8200000000000001E-2</v>
      </c>
      <c r="O57" s="7">
        <v>535000</v>
      </c>
      <c r="P57" s="7">
        <v>96.48</v>
      </c>
      <c r="Q57" s="7">
        <v>0</v>
      </c>
      <c r="R57" s="7">
        <v>516.16999999999996</v>
      </c>
      <c r="S57" s="8">
        <v>8.9999999999999998E-4</v>
      </c>
      <c r="T57" s="8">
        <v>2.0999999999999999E-3</v>
      </c>
      <c r="U57" s="8">
        <v>2.9999999999999997E-4</v>
      </c>
    </row>
    <row r="58" spans="2:21">
      <c r="B58" s="6" t="s">
        <v>231</v>
      </c>
      <c r="C58" s="17">
        <v>2300184</v>
      </c>
      <c r="D58" s="19" t="s">
        <v>125</v>
      </c>
      <c r="E58" s="6"/>
      <c r="F58" s="19">
        <v>520031931</v>
      </c>
      <c r="G58" s="6" t="s">
        <v>232</v>
      </c>
      <c r="H58" s="6" t="s">
        <v>227</v>
      </c>
      <c r="I58" s="6" t="s">
        <v>96</v>
      </c>
      <c r="J58" s="6"/>
      <c r="K58" s="25">
        <v>2.19</v>
      </c>
      <c r="L58" s="6" t="s">
        <v>94</v>
      </c>
      <c r="M58" s="8">
        <v>2.1999999999999999E-2</v>
      </c>
      <c r="N58" s="8">
        <v>8.9999999999999998E-4</v>
      </c>
      <c r="O58" s="7">
        <v>2734939.27</v>
      </c>
      <c r="P58" s="7">
        <v>110.95</v>
      </c>
      <c r="Q58" s="7">
        <v>0</v>
      </c>
      <c r="R58" s="7">
        <v>3034.42</v>
      </c>
      <c r="S58" s="8">
        <v>3.0999999999999999E-3</v>
      </c>
      <c r="T58" s="8">
        <v>1.2200000000000001E-2</v>
      </c>
      <c r="U58" s="8">
        <v>1.6999999999999999E-3</v>
      </c>
    </row>
    <row r="59" spans="2:21">
      <c r="B59" s="6" t="s">
        <v>233</v>
      </c>
      <c r="C59" s="17">
        <v>2300143</v>
      </c>
      <c r="D59" s="19" t="s">
        <v>125</v>
      </c>
      <c r="E59" s="6"/>
      <c r="F59" s="19">
        <v>520031931</v>
      </c>
      <c r="G59" s="6" t="s">
        <v>232</v>
      </c>
      <c r="H59" s="6" t="s">
        <v>227</v>
      </c>
      <c r="I59" s="6" t="s">
        <v>96</v>
      </c>
      <c r="J59" s="6"/>
      <c r="K59" s="25">
        <v>0.42</v>
      </c>
      <c r="L59" s="6" t="s">
        <v>94</v>
      </c>
      <c r="M59" s="8">
        <v>3.6999999999999998E-2</v>
      </c>
      <c r="N59" s="8">
        <v>-2.0899999999999998E-2</v>
      </c>
      <c r="O59" s="7">
        <v>396128.5</v>
      </c>
      <c r="P59" s="7">
        <v>112.5</v>
      </c>
      <c r="Q59" s="7">
        <v>0</v>
      </c>
      <c r="R59" s="7">
        <v>445.64</v>
      </c>
      <c r="S59" s="8">
        <v>8.0000000000000004E-4</v>
      </c>
      <c r="T59" s="8">
        <v>1.8E-3</v>
      </c>
      <c r="U59" s="8">
        <v>2.9999999999999997E-4</v>
      </c>
    </row>
    <row r="60" spans="2:21">
      <c r="B60" s="6" t="s">
        <v>234</v>
      </c>
      <c r="C60" s="17">
        <v>1162221</v>
      </c>
      <c r="D60" s="19" t="s">
        <v>125</v>
      </c>
      <c r="E60" s="6"/>
      <c r="F60" s="19">
        <v>513623314</v>
      </c>
      <c r="G60" s="6" t="s">
        <v>197</v>
      </c>
      <c r="H60" s="6" t="s">
        <v>235</v>
      </c>
      <c r="I60" s="6" t="s">
        <v>166</v>
      </c>
      <c r="J60" s="6"/>
      <c r="K60" s="25">
        <v>6.06</v>
      </c>
      <c r="L60" s="6" t="s">
        <v>94</v>
      </c>
      <c r="M60" s="8">
        <v>1.17E-2</v>
      </c>
      <c r="N60" s="8">
        <v>2.1600000000000001E-2</v>
      </c>
      <c r="O60" s="7">
        <v>2925738</v>
      </c>
      <c r="P60" s="7">
        <v>99.46</v>
      </c>
      <c r="Q60" s="7">
        <v>0</v>
      </c>
      <c r="R60" s="7">
        <v>2909.94</v>
      </c>
      <c r="S60" s="8">
        <v>3.8999999999999998E-3</v>
      </c>
      <c r="T60" s="8">
        <v>1.17E-2</v>
      </c>
      <c r="U60" s="8">
        <v>1.6999999999999999E-3</v>
      </c>
    </row>
    <row r="61" spans="2:21">
      <c r="B61" s="6" t="s">
        <v>236</v>
      </c>
      <c r="C61" s="17">
        <v>1141050</v>
      </c>
      <c r="D61" s="19" t="s">
        <v>125</v>
      </c>
      <c r="E61" s="6"/>
      <c r="F61" s="19">
        <v>513623314</v>
      </c>
      <c r="G61" s="6" t="s">
        <v>197</v>
      </c>
      <c r="H61" s="6" t="s">
        <v>227</v>
      </c>
      <c r="I61" s="6" t="s">
        <v>96</v>
      </c>
      <c r="J61" s="6"/>
      <c r="K61" s="25">
        <v>3.05</v>
      </c>
      <c r="L61" s="6" t="s">
        <v>94</v>
      </c>
      <c r="M61" s="8">
        <v>1.95E-2</v>
      </c>
      <c r="N61" s="8">
        <v>5.0000000000000001E-3</v>
      </c>
      <c r="O61" s="7">
        <v>446283.78</v>
      </c>
      <c r="P61" s="7">
        <v>111.37</v>
      </c>
      <c r="Q61" s="7">
        <v>0</v>
      </c>
      <c r="R61" s="7">
        <v>497.03</v>
      </c>
      <c r="S61" s="8">
        <v>6.9999999999999999E-4</v>
      </c>
      <c r="T61" s="8">
        <v>2E-3</v>
      </c>
      <c r="U61" s="8">
        <v>2.9999999999999997E-4</v>
      </c>
    </row>
    <row r="62" spans="2:21">
      <c r="B62" s="6" t="s">
        <v>237</v>
      </c>
      <c r="C62" s="17">
        <v>1174226</v>
      </c>
      <c r="D62" s="19" t="s">
        <v>125</v>
      </c>
      <c r="E62" s="6"/>
      <c r="F62" s="19">
        <v>513623314</v>
      </c>
      <c r="G62" s="6" t="s">
        <v>197</v>
      </c>
      <c r="H62" s="6" t="s">
        <v>235</v>
      </c>
      <c r="I62" s="6" t="s">
        <v>166</v>
      </c>
      <c r="J62" s="6"/>
      <c r="K62" s="25">
        <v>6.07</v>
      </c>
      <c r="L62" s="6" t="s">
        <v>94</v>
      </c>
      <c r="M62" s="8">
        <v>1.3299999999999999E-2</v>
      </c>
      <c r="N62" s="8">
        <v>2.1600000000000001E-2</v>
      </c>
      <c r="O62" s="7">
        <v>2594000</v>
      </c>
      <c r="P62" s="7">
        <v>100.75</v>
      </c>
      <c r="Q62" s="7">
        <v>0</v>
      </c>
      <c r="R62" s="7">
        <v>2613.46</v>
      </c>
      <c r="S62" s="8">
        <v>2.0999999999999999E-3</v>
      </c>
      <c r="T62" s="8">
        <v>1.0500000000000001E-2</v>
      </c>
      <c r="U62" s="8">
        <v>1.5E-3</v>
      </c>
    </row>
    <row r="63" spans="2:21">
      <c r="B63" s="6" t="s">
        <v>238</v>
      </c>
      <c r="C63" s="17">
        <v>1186188</v>
      </c>
      <c r="D63" s="19" t="s">
        <v>125</v>
      </c>
      <c r="E63" s="6"/>
      <c r="F63" s="19">
        <v>513623314</v>
      </c>
      <c r="G63" s="6" t="s">
        <v>197</v>
      </c>
      <c r="H63" s="6" t="s">
        <v>227</v>
      </c>
      <c r="I63" s="6" t="s">
        <v>96</v>
      </c>
      <c r="J63" s="6"/>
      <c r="K63" s="25">
        <v>6.64</v>
      </c>
      <c r="L63" s="6" t="s">
        <v>94</v>
      </c>
      <c r="M63" s="8">
        <v>1.8700000000000001E-2</v>
      </c>
      <c r="N63" s="8">
        <v>2.3699999999999999E-2</v>
      </c>
      <c r="O63" s="7">
        <v>2811000</v>
      </c>
      <c r="P63" s="7">
        <v>98.45</v>
      </c>
      <c r="Q63" s="7">
        <v>0</v>
      </c>
      <c r="R63" s="7">
        <v>2767.43</v>
      </c>
      <c r="S63" s="8">
        <v>4.7000000000000002E-3</v>
      </c>
      <c r="T63" s="8">
        <v>1.11E-2</v>
      </c>
      <c r="U63" s="8">
        <v>1.6000000000000001E-3</v>
      </c>
    </row>
    <row r="64" spans="2:21">
      <c r="B64" s="6" t="s">
        <v>239</v>
      </c>
      <c r="C64" s="17">
        <v>1156231</v>
      </c>
      <c r="D64" s="19" t="s">
        <v>125</v>
      </c>
      <c r="E64" s="6"/>
      <c r="F64" s="19">
        <v>513623314</v>
      </c>
      <c r="G64" s="6" t="s">
        <v>197</v>
      </c>
      <c r="H64" s="6" t="s">
        <v>227</v>
      </c>
      <c r="I64" s="6" t="s">
        <v>96</v>
      </c>
      <c r="J64" s="6"/>
      <c r="K64" s="25">
        <v>4.43</v>
      </c>
      <c r="L64" s="6" t="s">
        <v>94</v>
      </c>
      <c r="M64" s="8">
        <v>3.3500000000000002E-2</v>
      </c>
      <c r="N64" s="8">
        <v>1.0800000000000001E-2</v>
      </c>
      <c r="O64" s="7">
        <v>1256640</v>
      </c>
      <c r="P64" s="7">
        <v>117.58</v>
      </c>
      <c r="Q64" s="7">
        <v>0</v>
      </c>
      <c r="R64" s="7">
        <v>1477.56</v>
      </c>
      <c r="S64" s="8">
        <v>2.8999999999999998E-3</v>
      </c>
      <c r="T64" s="8">
        <v>5.8999999999999999E-3</v>
      </c>
      <c r="U64" s="8">
        <v>8.0000000000000004E-4</v>
      </c>
    </row>
    <row r="65" spans="2:21">
      <c r="B65" s="6" t="s">
        <v>240</v>
      </c>
      <c r="C65" s="17">
        <v>1260484</v>
      </c>
      <c r="D65" s="19" t="s">
        <v>125</v>
      </c>
      <c r="E65" s="6"/>
      <c r="F65" s="19">
        <v>520033234</v>
      </c>
      <c r="G65" s="6" t="s">
        <v>197</v>
      </c>
      <c r="H65" s="6" t="s">
        <v>241</v>
      </c>
      <c r="I65" s="6"/>
      <c r="J65" s="6"/>
      <c r="K65" s="25">
        <v>0</v>
      </c>
      <c r="L65" s="6" t="s">
        <v>94</v>
      </c>
      <c r="M65" s="8">
        <v>0</v>
      </c>
      <c r="N65" s="8">
        <v>0</v>
      </c>
      <c r="O65" s="7">
        <v>1.31</v>
      </c>
      <c r="P65" s="7">
        <v>112.98</v>
      </c>
      <c r="Q65" s="7">
        <v>0</v>
      </c>
      <c r="R65" s="7">
        <v>0</v>
      </c>
      <c r="S65" s="8">
        <v>0</v>
      </c>
      <c r="T65" s="8">
        <v>0</v>
      </c>
      <c r="U65" s="8">
        <v>0</v>
      </c>
    </row>
    <row r="66" spans="2:21">
      <c r="B66" s="6" t="s">
        <v>242</v>
      </c>
      <c r="C66" s="17">
        <v>7670284</v>
      </c>
      <c r="D66" s="19" t="s">
        <v>125</v>
      </c>
      <c r="E66" s="6"/>
      <c r="F66" s="19">
        <v>520017450</v>
      </c>
      <c r="G66" s="6" t="s">
        <v>219</v>
      </c>
      <c r="H66" s="6" t="s">
        <v>227</v>
      </c>
      <c r="I66" s="6" t="s">
        <v>96</v>
      </c>
      <c r="J66" s="6"/>
      <c r="K66" s="25">
        <v>6.28</v>
      </c>
      <c r="L66" s="6" t="s">
        <v>94</v>
      </c>
      <c r="M66" s="8">
        <v>4.4000000000000003E-3</v>
      </c>
      <c r="N66" s="8">
        <v>1.32E-2</v>
      </c>
      <c r="O66" s="7">
        <v>1096728</v>
      </c>
      <c r="P66" s="7">
        <v>99.85</v>
      </c>
      <c r="Q66" s="7">
        <v>0</v>
      </c>
      <c r="R66" s="7">
        <v>1095.08</v>
      </c>
      <c r="S66" s="8">
        <v>1.4E-3</v>
      </c>
      <c r="T66" s="8">
        <v>4.4000000000000003E-3</v>
      </c>
      <c r="U66" s="8">
        <v>5.9999999999999995E-4</v>
      </c>
    </row>
    <row r="67" spans="2:21">
      <c r="B67" s="6" t="s">
        <v>243</v>
      </c>
      <c r="C67" s="17">
        <v>1142512</v>
      </c>
      <c r="D67" s="19" t="s">
        <v>125</v>
      </c>
      <c r="E67" s="6"/>
      <c r="F67" s="19">
        <v>513682146</v>
      </c>
      <c r="G67" s="6" t="s">
        <v>174</v>
      </c>
      <c r="H67" s="6" t="s">
        <v>227</v>
      </c>
      <c r="I67" s="6" t="s">
        <v>96</v>
      </c>
      <c r="J67" s="6"/>
      <c r="K67" s="25">
        <v>1.42</v>
      </c>
      <c r="L67" s="6" t="s">
        <v>94</v>
      </c>
      <c r="M67" s="8">
        <v>6.7999999999999996E-3</v>
      </c>
      <c r="N67" s="8">
        <v>-4.4999999999999997E-3</v>
      </c>
      <c r="O67" s="7">
        <v>661269.37</v>
      </c>
      <c r="P67" s="7">
        <v>108.01</v>
      </c>
      <c r="Q67" s="7">
        <v>0</v>
      </c>
      <c r="R67" s="7">
        <v>714.24</v>
      </c>
      <c r="S67" s="8">
        <v>1.5E-3</v>
      </c>
      <c r="T67" s="8">
        <v>2.8999999999999998E-3</v>
      </c>
      <c r="U67" s="8">
        <v>4.0000000000000002E-4</v>
      </c>
    </row>
    <row r="68" spans="2:21">
      <c r="B68" s="6" t="s">
        <v>244</v>
      </c>
      <c r="C68" s="17">
        <v>1132927</v>
      </c>
      <c r="D68" s="19" t="s">
        <v>125</v>
      </c>
      <c r="E68" s="6"/>
      <c r="F68" s="19">
        <v>513992529</v>
      </c>
      <c r="G68" s="6" t="s">
        <v>197</v>
      </c>
      <c r="H68" s="6" t="s">
        <v>235</v>
      </c>
      <c r="I68" s="6" t="s">
        <v>166</v>
      </c>
      <c r="J68" s="6"/>
      <c r="K68" s="25">
        <v>1.53</v>
      </c>
      <c r="L68" s="6" t="s">
        <v>94</v>
      </c>
      <c r="M68" s="8">
        <v>2.75E-2</v>
      </c>
      <c r="N68" s="8">
        <v>-5.0000000000000001E-3</v>
      </c>
      <c r="O68" s="7">
        <v>148996.03</v>
      </c>
      <c r="P68" s="7">
        <v>112.03</v>
      </c>
      <c r="Q68" s="7">
        <v>0</v>
      </c>
      <c r="R68" s="7">
        <v>166.92</v>
      </c>
      <c r="S68" s="8">
        <v>4.0000000000000002E-4</v>
      </c>
      <c r="T68" s="8">
        <v>6.9999999999999999E-4</v>
      </c>
      <c r="U68" s="8">
        <v>1E-4</v>
      </c>
    </row>
    <row r="69" spans="2:21">
      <c r="B69" s="6" t="s">
        <v>245</v>
      </c>
      <c r="C69" s="17">
        <v>1260785</v>
      </c>
      <c r="D69" s="19" t="s">
        <v>125</v>
      </c>
      <c r="E69" s="6"/>
      <c r="F69" s="19">
        <v>520033234</v>
      </c>
      <c r="G69" s="6" t="s">
        <v>230</v>
      </c>
      <c r="H69" s="6" t="s">
        <v>246</v>
      </c>
      <c r="I69" s="6" t="s">
        <v>96</v>
      </c>
      <c r="J69" s="6"/>
      <c r="K69" s="25">
        <v>5.12</v>
      </c>
      <c r="L69" s="6" t="s">
        <v>94</v>
      </c>
      <c r="M69" s="8">
        <v>1.2500000000000001E-2</v>
      </c>
      <c r="N69" s="8">
        <v>5.0599999999999999E-2</v>
      </c>
      <c r="O69" s="7">
        <v>30929</v>
      </c>
      <c r="P69" s="7">
        <v>85.89</v>
      </c>
      <c r="Q69" s="7">
        <v>0</v>
      </c>
      <c r="R69" s="7">
        <v>26.56</v>
      </c>
      <c r="S69" s="8">
        <v>3.2310000000000001E-5</v>
      </c>
      <c r="T69" s="8">
        <v>1E-4</v>
      </c>
      <c r="U69" s="8">
        <v>0</v>
      </c>
    </row>
    <row r="70" spans="2:21">
      <c r="B70" s="6" t="s">
        <v>247</v>
      </c>
      <c r="C70" s="17">
        <v>1260546</v>
      </c>
      <c r="D70" s="19" t="s">
        <v>125</v>
      </c>
      <c r="E70" s="6"/>
      <c r="F70" s="19">
        <v>520033234</v>
      </c>
      <c r="G70" s="6" t="s">
        <v>230</v>
      </c>
      <c r="H70" s="6" t="s">
        <v>246</v>
      </c>
      <c r="I70" s="6" t="s">
        <v>96</v>
      </c>
      <c r="J70" s="6"/>
      <c r="K70" s="25">
        <v>1.23</v>
      </c>
      <c r="L70" s="6" t="s">
        <v>94</v>
      </c>
      <c r="M70" s="8">
        <v>5.3499999999999999E-2</v>
      </c>
      <c r="N70" s="8">
        <v>5.8999999999999999E-3</v>
      </c>
      <c r="O70" s="7">
        <v>4011068.01</v>
      </c>
      <c r="P70" s="7">
        <v>117.3</v>
      </c>
      <c r="Q70" s="7">
        <v>0</v>
      </c>
      <c r="R70" s="7">
        <v>4704.9799999999996</v>
      </c>
      <c r="S70" s="8">
        <v>3.7000000000000002E-3</v>
      </c>
      <c r="T70" s="8">
        <v>1.89E-2</v>
      </c>
      <c r="U70" s="8">
        <v>2.7000000000000001E-3</v>
      </c>
    </row>
    <row r="71" spans="2:21">
      <c r="B71" s="6" t="s">
        <v>248</v>
      </c>
      <c r="C71" s="17">
        <v>1260652</v>
      </c>
      <c r="D71" s="19" t="s">
        <v>125</v>
      </c>
      <c r="E71" s="6"/>
      <c r="F71" s="19">
        <v>520033234</v>
      </c>
      <c r="G71" s="6" t="s">
        <v>230</v>
      </c>
      <c r="H71" s="6" t="s">
        <v>246</v>
      </c>
      <c r="I71" s="6" t="s">
        <v>96</v>
      </c>
      <c r="J71" s="6"/>
      <c r="K71" s="25">
        <v>4.07</v>
      </c>
      <c r="L71" s="6" t="s">
        <v>94</v>
      </c>
      <c r="M71" s="8">
        <v>2.7799999999999998E-2</v>
      </c>
      <c r="N71" s="8">
        <v>5.67E-2</v>
      </c>
      <c r="O71" s="7">
        <v>1700331.5</v>
      </c>
      <c r="P71" s="7">
        <v>95.54</v>
      </c>
      <c r="Q71" s="7">
        <v>0</v>
      </c>
      <c r="R71" s="7">
        <v>1624.5</v>
      </c>
      <c r="S71" s="8">
        <v>1.1000000000000001E-3</v>
      </c>
      <c r="T71" s="8">
        <v>6.4999999999999997E-3</v>
      </c>
      <c r="U71" s="8">
        <v>8.9999999999999998E-4</v>
      </c>
    </row>
    <row r="72" spans="2:21">
      <c r="B72" s="6" t="s">
        <v>249</v>
      </c>
      <c r="C72" s="17">
        <v>1260603</v>
      </c>
      <c r="D72" s="19" t="s">
        <v>125</v>
      </c>
      <c r="E72" s="6"/>
      <c r="F72" s="19">
        <v>520033234</v>
      </c>
      <c r="G72" s="6" t="s">
        <v>230</v>
      </c>
      <c r="H72" s="6" t="s">
        <v>246</v>
      </c>
      <c r="I72" s="6" t="s">
        <v>96</v>
      </c>
      <c r="J72" s="6"/>
      <c r="K72" s="25">
        <v>3.29</v>
      </c>
      <c r="L72" s="6" t="s">
        <v>94</v>
      </c>
      <c r="M72" s="8">
        <v>0.04</v>
      </c>
      <c r="N72" s="8">
        <v>5.1400000000000001E-2</v>
      </c>
      <c r="O72" s="7">
        <v>6646462</v>
      </c>
      <c r="P72" s="7">
        <v>101.8</v>
      </c>
      <c r="Q72" s="7">
        <v>0</v>
      </c>
      <c r="R72" s="7">
        <v>6766.1</v>
      </c>
      <c r="S72" s="8">
        <v>2.3E-3</v>
      </c>
      <c r="T72" s="8">
        <v>2.7099999999999999E-2</v>
      </c>
      <c r="U72" s="8">
        <v>3.8999999999999998E-3</v>
      </c>
    </row>
    <row r="73" spans="2:21">
      <c r="B73" s="6" t="s">
        <v>250</v>
      </c>
      <c r="C73" s="17">
        <v>1168145</v>
      </c>
      <c r="D73" s="19" t="s">
        <v>125</v>
      </c>
      <c r="E73" s="6"/>
      <c r="F73" s="19">
        <v>513893123</v>
      </c>
      <c r="G73" s="6" t="s">
        <v>251</v>
      </c>
      <c r="H73" s="6" t="s">
        <v>252</v>
      </c>
      <c r="I73" s="6" t="s">
        <v>166</v>
      </c>
      <c r="J73" s="6"/>
      <c r="K73" s="25">
        <v>0.63</v>
      </c>
      <c r="L73" s="6" t="s">
        <v>94</v>
      </c>
      <c r="M73" s="8">
        <v>1.35E-2</v>
      </c>
      <c r="N73" s="8">
        <v>2.2000000000000001E-3</v>
      </c>
      <c r="O73" s="7">
        <v>450000.02</v>
      </c>
      <c r="P73" s="7">
        <v>106.32</v>
      </c>
      <c r="Q73" s="7">
        <v>0</v>
      </c>
      <c r="R73" s="7">
        <v>478.44</v>
      </c>
      <c r="S73" s="8">
        <v>1.2999999999999999E-3</v>
      </c>
      <c r="T73" s="8">
        <v>1.9E-3</v>
      </c>
      <c r="U73" s="8">
        <v>2.9999999999999997E-4</v>
      </c>
    </row>
    <row r="74" spans="2:21">
      <c r="B74" s="6" t="s">
        <v>253</v>
      </c>
      <c r="C74" s="17">
        <v>1171214</v>
      </c>
      <c r="D74" s="19" t="s">
        <v>125</v>
      </c>
      <c r="E74" s="6"/>
      <c r="F74" s="19">
        <v>513893123</v>
      </c>
      <c r="G74" s="6" t="s">
        <v>251</v>
      </c>
      <c r="H74" s="6" t="s">
        <v>252</v>
      </c>
      <c r="I74" s="6" t="s">
        <v>166</v>
      </c>
      <c r="J74" s="6"/>
      <c r="K74" s="25">
        <v>2.04</v>
      </c>
      <c r="L74" s="6" t="s">
        <v>94</v>
      </c>
      <c r="M74" s="8">
        <v>1.8499999999999999E-2</v>
      </c>
      <c r="N74" s="8">
        <v>9.1999999999999998E-3</v>
      </c>
      <c r="O74" s="7">
        <v>113332.56</v>
      </c>
      <c r="P74" s="7">
        <v>107.61</v>
      </c>
      <c r="Q74" s="7">
        <v>0</v>
      </c>
      <c r="R74" s="7">
        <v>121.96</v>
      </c>
      <c r="S74" s="8">
        <v>1E-4</v>
      </c>
      <c r="T74" s="8">
        <v>5.0000000000000001E-4</v>
      </c>
      <c r="U74" s="8">
        <v>1E-4</v>
      </c>
    </row>
    <row r="75" spans="2:21">
      <c r="B75" s="6" t="s">
        <v>254</v>
      </c>
      <c r="C75" s="17">
        <v>1175660</v>
      </c>
      <c r="D75" s="19" t="s">
        <v>125</v>
      </c>
      <c r="E75" s="6"/>
      <c r="F75" s="19">
        <v>513893123</v>
      </c>
      <c r="G75" s="6" t="s">
        <v>251</v>
      </c>
      <c r="H75" s="6" t="s">
        <v>252</v>
      </c>
      <c r="I75" s="6" t="s">
        <v>166</v>
      </c>
      <c r="J75" s="6"/>
      <c r="K75" s="25">
        <v>1.88</v>
      </c>
      <c r="L75" s="6" t="s">
        <v>94</v>
      </c>
      <c r="M75" s="8">
        <v>0.01</v>
      </c>
      <c r="N75" s="8">
        <v>1.0999999999999999E-2</v>
      </c>
      <c r="O75" s="7">
        <v>1091949</v>
      </c>
      <c r="P75" s="7">
        <v>104.8</v>
      </c>
      <c r="Q75" s="7">
        <v>0</v>
      </c>
      <c r="R75" s="7">
        <v>1144.3599999999999</v>
      </c>
      <c r="S75" s="8">
        <v>1E-3</v>
      </c>
      <c r="T75" s="8">
        <v>4.5999999999999999E-3</v>
      </c>
      <c r="U75" s="8">
        <v>6.9999999999999999E-4</v>
      </c>
    </row>
    <row r="76" spans="2:21">
      <c r="B76" s="6" t="s">
        <v>255</v>
      </c>
      <c r="C76" s="17">
        <v>11756600</v>
      </c>
      <c r="D76" s="19" t="s">
        <v>125</v>
      </c>
      <c r="E76" s="6"/>
      <c r="F76" s="19">
        <v>513893123</v>
      </c>
      <c r="G76" s="6" t="s">
        <v>251</v>
      </c>
      <c r="H76" s="6" t="s">
        <v>252</v>
      </c>
      <c r="I76" s="6" t="s">
        <v>166</v>
      </c>
      <c r="J76" s="6"/>
      <c r="K76" s="25">
        <v>1.88</v>
      </c>
      <c r="L76" s="6" t="s">
        <v>94</v>
      </c>
      <c r="M76" s="8">
        <v>0.01</v>
      </c>
      <c r="N76" s="8">
        <v>1.0999999999999999E-2</v>
      </c>
      <c r="O76" s="7">
        <v>1060000</v>
      </c>
      <c r="P76" s="7">
        <v>104.7</v>
      </c>
      <c r="Q76" s="7">
        <v>0</v>
      </c>
      <c r="R76" s="7">
        <v>1109.82</v>
      </c>
      <c r="S76" s="8">
        <v>8.9999999999999998E-4</v>
      </c>
      <c r="T76" s="8">
        <v>4.4999999999999997E-3</v>
      </c>
      <c r="U76" s="8">
        <v>5.9999999999999995E-4</v>
      </c>
    </row>
    <row r="77" spans="2:21">
      <c r="B77" s="6" t="s">
        <v>256</v>
      </c>
      <c r="C77" s="17">
        <v>1139542</v>
      </c>
      <c r="D77" s="19" t="s">
        <v>125</v>
      </c>
      <c r="E77" s="6"/>
      <c r="F77" s="19">
        <v>510216054</v>
      </c>
      <c r="G77" s="6" t="s">
        <v>193</v>
      </c>
      <c r="H77" s="6" t="s">
        <v>246</v>
      </c>
      <c r="I77" s="6" t="s">
        <v>96</v>
      </c>
      <c r="J77" s="6"/>
      <c r="K77" s="25">
        <v>3.33</v>
      </c>
      <c r="L77" s="6" t="s">
        <v>94</v>
      </c>
      <c r="M77" s="8">
        <v>1.9400000000000001E-2</v>
      </c>
      <c r="N77" s="8">
        <v>7.0000000000000001E-3</v>
      </c>
      <c r="O77" s="7">
        <v>1232526.67</v>
      </c>
      <c r="P77" s="7">
        <v>111.07</v>
      </c>
      <c r="Q77" s="7">
        <v>0</v>
      </c>
      <c r="R77" s="7">
        <v>1368.97</v>
      </c>
      <c r="S77" s="8">
        <v>2.8999999999999998E-3</v>
      </c>
      <c r="T77" s="8">
        <v>5.4999999999999997E-3</v>
      </c>
      <c r="U77" s="8">
        <v>8.0000000000000004E-4</v>
      </c>
    </row>
    <row r="78" spans="2:21">
      <c r="B78" s="6" t="s">
        <v>257</v>
      </c>
      <c r="C78" s="17">
        <v>1184530</v>
      </c>
      <c r="D78" s="19" t="s">
        <v>125</v>
      </c>
      <c r="E78" s="6"/>
      <c r="F78" s="19">
        <v>510560188</v>
      </c>
      <c r="G78" s="6" t="s">
        <v>230</v>
      </c>
      <c r="H78" s="6" t="s">
        <v>165</v>
      </c>
      <c r="I78" s="6" t="s">
        <v>166</v>
      </c>
      <c r="J78" s="6"/>
      <c r="K78" s="25">
        <v>7.16</v>
      </c>
      <c r="L78" s="6" t="s">
        <v>94</v>
      </c>
      <c r="M78" s="8">
        <v>1.54E-2</v>
      </c>
      <c r="N78" s="8">
        <v>2.8000000000000001E-2</v>
      </c>
      <c r="O78" s="7">
        <v>1984000</v>
      </c>
      <c r="P78" s="7">
        <v>94.46</v>
      </c>
      <c r="Q78" s="7">
        <v>0</v>
      </c>
      <c r="R78" s="7">
        <v>1874.09</v>
      </c>
      <c r="S78" s="8">
        <v>5.7000000000000002E-3</v>
      </c>
      <c r="T78" s="8">
        <v>7.4999999999999997E-3</v>
      </c>
      <c r="U78" s="8">
        <v>1.1000000000000001E-3</v>
      </c>
    </row>
    <row r="79" spans="2:21">
      <c r="B79" s="6" t="s">
        <v>258</v>
      </c>
      <c r="C79" s="17">
        <v>1142231</v>
      </c>
      <c r="D79" s="19" t="s">
        <v>125</v>
      </c>
      <c r="E79" s="6"/>
      <c r="F79" s="19">
        <v>510560188</v>
      </c>
      <c r="G79" s="6" t="s">
        <v>230</v>
      </c>
      <c r="H79" s="6" t="s">
        <v>165</v>
      </c>
      <c r="I79" s="6" t="s">
        <v>166</v>
      </c>
      <c r="J79" s="6"/>
      <c r="K79" s="25">
        <v>3.59</v>
      </c>
      <c r="L79" s="6" t="s">
        <v>94</v>
      </c>
      <c r="M79" s="8">
        <v>2.5700000000000001E-2</v>
      </c>
      <c r="N79" s="8">
        <v>1.83E-2</v>
      </c>
      <c r="O79" s="7">
        <v>284750</v>
      </c>
      <c r="P79" s="7">
        <v>110</v>
      </c>
      <c r="Q79" s="7">
        <v>0</v>
      </c>
      <c r="R79" s="7">
        <v>313.23</v>
      </c>
      <c r="S79" s="8">
        <v>2.0000000000000001E-4</v>
      </c>
      <c r="T79" s="8">
        <v>1.2999999999999999E-3</v>
      </c>
      <c r="U79" s="8">
        <v>2.0000000000000001E-4</v>
      </c>
    </row>
    <row r="80" spans="2:21">
      <c r="B80" s="6" t="s">
        <v>259</v>
      </c>
      <c r="C80" s="17">
        <v>1128347</v>
      </c>
      <c r="D80" s="19" t="s">
        <v>125</v>
      </c>
      <c r="E80" s="6"/>
      <c r="F80" s="19">
        <v>34250659</v>
      </c>
      <c r="G80" s="6" t="s">
        <v>230</v>
      </c>
      <c r="H80" s="6" t="s">
        <v>260</v>
      </c>
      <c r="I80" s="6" t="s">
        <v>96</v>
      </c>
      <c r="J80" s="6"/>
      <c r="K80" s="25">
        <v>1.5</v>
      </c>
      <c r="L80" s="6" t="s">
        <v>94</v>
      </c>
      <c r="M80" s="8">
        <v>3.5400000000000001E-2</v>
      </c>
      <c r="N80" s="8">
        <v>-8.3999999999999995E-3</v>
      </c>
      <c r="O80" s="7">
        <v>5900.25</v>
      </c>
      <c r="P80" s="7">
        <v>113.95</v>
      </c>
      <c r="Q80" s="7">
        <v>0</v>
      </c>
      <c r="R80" s="7">
        <v>6.72</v>
      </c>
      <c r="S80" s="8">
        <v>9.2699999999999993E-6</v>
      </c>
      <c r="T80" s="8">
        <v>0</v>
      </c>
      <c r="U80" s="8">
        <v>0</v>
      </c>
    </row>
    <row r="81" spans="2:21">
      <c r="B81" s="6" t="s">
        <v>261</v>
      </c>
      <c r="C81" s="17">
        <v>11283470</v>
      </c>
      <c r="D81" s="19" t="s">
        <v>125</v>
      </c>
      <c r="E81" s="6"/>
      <c r="F81" s="19">
        <v>34250659</v>
      </c>
      <c r="G81" s="6" t="s">
        <v>230</v>
      </c>
      <c r="H81" s="6" t="s">
        <v>260</v>
      </c>
      <c r="I81" s="6" t="s">
        <v>96</v>
      </c>
      <c r="J81" s="6"/>
      <c r="K81" s="25">
        <v>1.5</v>
      </c>
      <c r="L81" s="6" t="s">
        <v>94</v>
      </c>
      <c r="M81" s="8">
        <v>3.5400000000000001E-2</v>
      </c>
      <c r="N81" s="8">
        <v>-8.3999999999999995E-3</v>
      </c>
      <c r="O81" s="7">
        <v>1086000</v>
      </c>
      <c r="P81" s="7">
        <v>112.38</v>
      </c>
      <c r="Q81" s="7">
        <v>0</v>
      </c>
      <c r="R81" s="7">
        <v>1220.44</v>
      </c>
      <c r="S81" s="8">
        <v>1.6999999999999999E-3</v>
      </c>
      <c r="T81" s="8">
        <v>4.8999999999999998E-3</v>
      </c>
      <c r="U81" s="8">
        <v>6.9999999999999999E-4</v>
      </c>
    </row>
    <row r="82" spans="2:21">
      <c r="B82" s="6" t="s">
        <v>262</v>
      </c>
      <c r="C82" s="17">
        <v>1133040</v>
      </c>
      <c r="D82" s="19" t="s">
        <v>125</v>
      </c>
      <c r="E82" s="6"/>
      <c r="F82" s="19">
        <v>34250659</v>
      </c>
      <c r="G82" s="6" t="s">
        <v>230</v>
      </c>
      <c r="H82" s="6" t="s">
        <v>260</v>
      </c>
      <c r="I82" s="6" t="s">
        <v>96</v>
      </c>
      <c r="J82" s="6"/>
      <c r="K82" s="25">
        <v>2.95</v>
      </c>
      <c r="L82" s="6" t="s">
        <v>94</v>
      </c>
      <c r="M82" s="8">
        <v>3.5499999999999997E-2</v>
      </c>
      <c r="N82" s="8">
        <v>1.17E-2</v>
      </c>
      <c r="O82" s="7">
        <v>495927.81</v>
      </c>
      <c r="P82" s="7">
        <v>114.62</v>
      </c>
      <c r="Q82" s="7">
        <v>0</v>
      </c>
      <c r="R82" s="7">
        <v>568.42999999999995</v>
      </c>
      <c r="S82" s="8">
        <v>3.5000000000000001E-3</v>
      </c>
      <c r="T82" s="8">
        <v>2.3E-3</v>
      </c>
      <c r="U82" s="8">
        <v>2.9999999999999997E-4</v>
      </c>
    </row>
    <row r="83" spans="2:21">
      <c r="B83" s="6" t="s">
        <v>263</v>
      </c>
      <c r="C83" s="17">
        <v>1550169</v>
      </c>
      <c r="D83" s="19" t="s">
        <v>125</v>
      </c>
      <c r="E83" s="6"/>
      <c r="F83" s="19">
        <v>520034505</v>
      </c>
      <c r="G83" s="6" t="s">
        <v>164</v>
      </c>
      <c r="H83" s="6" t="s">
        <v>165</v>
      </c>
      <c r="I83" s="6" t="s">
        <v>166</v>
      </c>
      <c r="J83" s="6"/>
      <c r="K83" s="25">
        <v>5.44</v>
      </c>
      <c r="L83" s="6" t="s">
        <v>94</v>
      </c>
      <c r="M83" s="8">
        <v>1.5699999999999999E-2</v>
      </c>
      <c r="N83" s="8">
        <v>2.4E-2</v>
      </c>
      <c r="O83" s="7">
        <v>544000</v>
      </c>
      <c r="P83" s="7">
        <v>98.5</v>
      </c>
      <c r="Q83" s="7">
        <v>0</v>
      </c>
      <c r="R83" s="7">
        <v>535.84</v>
      </c>
      <c r="S83" s="8">
        <v>1.1999999999999999E-3</v>
      </c>
      <c r="T83" s="8">
        <v>2.0999999999999999E-3</v>
      </c>
      <c r="U83" s="8">
        <v>2.9999999999999997E-4</v>
      </c>
    </row>
    <row r="84" spans="2:21">
      <c r="B84" s="6" t="s">
        <v>264</v>
      </c>
      <c r="C84" s="17">
        <v>1132828</v>
      </c>
      <c r="D84" s="19" t="s">
        <v>125</v>
      </c>
      <c r="E84" s="6"/>
      <c r="F84" s="19">
        <v>511930125</v>
      </c>
      <c r="G84" s="6" t="s">
        <v>232</v>
      </c>
      <c r="H84" s="6" t="s">
        <v>260</v>
      </c>
      <c r="I84" s="6" t="s">
        <v>96</v>
      </c>
      <c r="J84" s="6"/>
      <c r="K84" s="25">
        <v>1.5</v>
      </c>
      <c r="L84" s="6" t="s">
        <v>94</v>
      </c>
      <c r="M84" s="8">
        <v>1.9800000000000002E-2</v>
      </c>
      <c r="N84" s="8">
        <v>-6.4000000000000003E-3</v>
      </c>
      <c r="O84" s="7">
        <v>4.37</v>
      </c>
      <c r="P84" s="7">
        <v>109.89</v>
      </c>
      <c r="Q84" s="7">
        <v>0</v>
      </c>
      <c r="R84" s="7">
        <v>0.01</v>
      </c>
      <c r="S84" s="8">
        <v>1E-8</v>
      </c>
      <c r="T84" s="8">
        <v>0</v>
      </c>
      <c r="U84" s="8">
        <v>0</v>
      </c>
    </row>
    <row r="85" spans="2:21">
      <c r="B85" s="6" t="s">
        <v>265</v>
      </c>
      <c r="C85" s="17">
        <v>1184951</v>
      </c>
      <c r="D85" s="19" t="s">
        <v>125</v>
      </c>
      <c r="E85" s="6"/>
      <c r="F85" s="19">
        <v>516269248</v>
      </c>
      <c r="G85" s="6" t="s">
        <v>266</v>
      </c>
      <c r="H85" s="6" t="s">
        <v>267</v>
      </c>
      <c r="I85" s="6" t="s">
        <v>166</v>
      </c>
      <c r="J85" s="6"/>
      <c r="K85" s="25">
        <v>4.91</v>
      </c>
      <c r="L85" s="6" t="s">
        <v>94</v>
      </c>
      <c r="M85" s="8">
        <v>1.7999999999999999E-2</v>
      </c>
      <c r="N85" s="8">
        <v>1.9199999999999998E-2</v>
      </c>
      <c r="O85" s="7">
        <v>855397</v>
      </c>
      <c r="P85" s="7">
        <v>105.51</v>
      </c>
      <c r="Q85" s="7">
        <v>0</v>
      </c>
      <c r="R85" s="7">
        <v>902.54</v>
      </c>
      <c r="S85" s="8">
        <v>6.9999999999999999E-4</v>
      </c>
      <c r="T85" s="8">
        <v>3.5999999999999999E-3</v>
      </c>
      <c r="U85" s="8">
        <v>5.0000000000000001E-4</v>
      </c>
    </row>
    <row r="86" spans="2:21">
      <c r="B86" s="6" t="s">
        <v>268</v>
      </c>
      <c r="C86" s="17">
        <v>1175975</v>
      </c>
      <c r="D86" s="19" t="s">
        <v>125</v>
      </c>
      <c r="E86" s="6"/>
      <c r="F86" s="19">
        <v>515434074</v>
      </c>
      <c r="G86" s="6" t="s">
        <v>197</v>
      </c>
      <c r="H86" s="6" t="s">
        <v>269</v>
      </c>
      <c r="I86" s="6" t="s">
        <v>96</v>
      </c>
      <c r="J86" s="6"/>
      <c r="K86" s="25">
        <v>6.19</v>
      </c>
      <c r="L86" s="6" t="s">
        <v>94</v>
      </c>
      <c r="M86" s="8">
        <v>3.0000000000000001E-3</v>
      </c>
      <c r="N86" s="8">
        <v>1.37E-2</v>
      </c>
      <c r="O86" s="7">
        <v>3103000</v>
      </c>
      <c r="P86" s="7">
        <v>98</v>
      </c>
      <c r="Q86" s="7">
        <v>0</v>
      </c>
      <c r="R86" s="7">
        <v>3040.94</v>
      </c>
      <c r="S86" s="8">
        <v>9.4000000000000004E-3</v>
      </c>
      <c r="T86" s="8">
        <v>1.2200000000000001E-2</v>
      </c>
      <c r="U86" s="8">
        <v>1.6999999999999999E-3</v>
      </c>
    </row>
    <row r="87" spans="2:21">
      <c r="B87" s="6" t="s">
        <v>270</v>
      </c>
      <c r="C87" s="17">
        <v>1185834</v>
      </c>
      <c r="D87" s="19" t="s">
        <v>125</v>
      </c>
      <c r="E87" s="6"/>
      <c r="F87" s="19">
        <v>515434074</v>
      </c>
      <c r="G87" s="6" t="s">
        <v>197</v>
      </c>
      <c r="H87" s="6" t="s">
        <v>269</v>
      </c>
      <c r="I87" s="6" t="s">
        <v>96</v>
      </c>
      <c r="J87" s="6"/>
      <c r="K87" s="25">
        <v>4.1500000000000004</v>
      </c>
      <c r="L87" s="6" t="s">
        <v>94</v>
      </c>
      <c r="M87" s="8">
        <v>3.0000000000000001E-3</v>
      </c>
      <c r="N87" s="8">
        <v>-0.69769999999999999</v>
      </c>
      <c r="O87" s="7">
        <v>1366000</v>
      </c>
      <c r="P87" s="7">
        <v>99.68</v>
      </c>
      <c r="Q87" s="7">
        <v>0</v>
      </c>
      <c r="R87" s="7">
        <v>1361.63</v>
      </c>
      <c r="S87" s="8">
        <v>2.7000000000000001E-3</v>
      </c>
      <c r="T87" s="8">
        <v>5.4999999999999997E-3</v>
      </c>
      <c r="U87" s="8">
        <v>8.0000000000000004E-4</v>
      </c>
    </row>
    <row r="88" spans="2:21">
      <c r="B88" s="6" t="s">
        <v>271</v>
      </c>
      <c r="C88" s="17">
        <v>1171834</v>
      </c>
      <c r="D88" s="19" t="s">
        <v>125</v>
      </c>
      <c r="E88" s="6"/>
      <c r="F88" s="19">
        <v>514353671</v>
      </c>
      <c r="G88" s="6" t="s">
        <v>197</v>
      </c>
      <c r="H88" s="6" t="s">
        <v>269</v>
      </c>
      <c r="I88" s="6" t="s">
        <v>96</v>
      </c>
      <c r="J88" s="6"/>
      <c r="K88" s="25">
        <v>4.99</v>
      </c>
      <c r="L88" s="6" t="s">
        <v>94</v>
      </c>
      <c r="M88" s="8">
        <v>1.0800000000000001E-2</v>
      </c>
      <c r="N88" s="8">
        <v>1.95E-2</v>
      </c>
      <c r="O88" s="7">
        <v>1185000</v>
      </c>
      <c r="P88" s="7">
        <v>101.4</v>
      </c>
      <c r="Q88" s="7">
        <v>0</v>
      </c>
      <c r="R88" s="7">
        <v>1201.5899999999999</v>
      </c>
      <c r="S88" s="8">
        <v>4.4000000000000003E-3</v>
      </c>
      <c r="T88" s="8">
        <v>4.7999999999999996E-3</v>
      </c>
      <c r="U88" s="8">
        <v>6.9999999999999999E-4</v>
      </c>
    </row>
    <row r="89" spans="2:21">
      <c r="B89" s="6" t="s">
        <v>272</v>
      </c>
      <c r="C89" s="17">
        <v>8230252</v>
      </c>
      <c r="D89" s="19" t="s">
        <v>125</v>
      </c>
      <c r="E89" s="6"/>
      <c r="F89" s="19">
        <v>520033309</v>
      </c>
      <c r="G89" s="6" t="s">
        <v>164</v>
      </c>
      <c r="H89" s="6" t="s">
        <v>273</v>
      </c>
      <c r="I89" s="6" t="s">
        <v>96</v>
      </c>
      <c r="J89" s="6"/>
      <c r="K89" s="25">
        <v>0.26</v>
      </c>
      <c r="L89" s="6" t="s">
        <v>94</v>
      </c>
      <c r="M89" s="8">
        <v>0.03</v>
      </c>
      <c r="N89" s="8">
        <v>-1.2699999999999999E-2</v>
      </c>
      <c r="O89" s="7">
        <v>1626000</v>
      </c>
      <c r="P89" s="7">
        <v>106.69</v>
      </c>
      <c r="Q89" s="7">
        <v>0</v>
      </c>
      <c r="R89" s="7">
        <v>1734.78</v>
      </c>
      <c r="S89" s="8">
        <v>1.11E-2</v>
      </c>
      <c r="T89" s="8">
        <v>7.0000000000000001E-3</v>
      </c>
      <c r="U89" s="8">
        <v>1E-3</v>
      </c>
    </row>
    <row r="90" spans="2:21">
      <c r="B90" s="6" t="s">
        <v>274</v>
      </c>
      <c r="C90" s="17">
        <v>1183193</v>
      </c>
      <c r="D90" s="19" t="s">
        <v>125</v>
      </c>
      <c r="E90" s="6"/>
      <c r="F90" s="19">
        <v>514353671</v>
      </c>
      <c r="G90" s="6" t="s">
        <v>197</v>
      </c>
      <c r="H90" s="6" t="s">
        <v>273</v>
      </c>
      <c r="I90" s="6" t="s">
        <v>96</v>
      </c>
      <c r="J90" s="6"/>
      <c r="K90" s="25">
        <v>5.32</v>
      </c>
      <c r="L90" s="6" t="s">
        <v>94</v>
      </c>
      <c r="M90" s="8">
        <v>9.4000000000000004E-3</v>
      </c>
      <c r="N90" s="8">
        <v>2.8899999999999999E-2</v>
      </c>
      <c r="O90" s="7">
        <v>848000</v>
      </c>
      <c r="P90" s="7">
        <v>93.1</v>
      </c>
      <c r="Q90" s="7">
        <v>9.3000000000000007</v>
      </c>
      <c r="R90" s="7">
        <v>798.76</v>
      </c>
      <c r="S90" s="8">
        <v>2.0999999999999999E-3</v>
      </c>
      <c r="T90" s="8">
        <v>3.2000000000000002E-3</v>
      </c>
      <c r="U90" s="8">
        <v>5.0000000000000001E-4</v>
      </c>
    </row>
    <row r="91" spans="2:21">
      <c r="B91" s="6" t="s">
        <v>275</v>
      </c>
      <c r="C91" s="17">
        <v>11831930</v>
      </c>
      <c r="D91" s="19" t="s">
        <v>125</v>
      </c>
      <c r="E91" s="6"/>
      <c r="F91" s="19">
        <v>514353671</v>
      </c>
      <c r="G91" s="6" t="s">
        <v>197</v>
      </c>
      <c r="H91" s="6" t="s">
        <v>273</v>
      </c>
      <c r="I91" s="6" t="s">
        <v>96</v>
      </c>
      <c r="J91" s="6"/>
      <c r="K91" s="25">
        <v>5.32</v>
      </c>
      <c r="L91" s="6" t="s">
        <v>94</v>
      </c>
      <c r="M91" s="8">
        <v>9.4000000000000004E-3</v>
      </c>
      <c r="N91" s="8">
        <v>2.8899999999999999E-2</v>
      </c>
      <c r="O91" s="7">
        <v>1051000</v>
      </c>
      <c r="P91" s="7">
        <v>93.58</v>
      </c>
      <c r="Q91" s="7">
        <v>0</v>
      </c>
      <c r="R91" s="7">
        <v>983.53</v>
      </c>
      <c r="S91" s="8">
        <v>2.7000000000000001E-3</v>
      </c>
      <c r="T91" s="8">
        <v>3.8999999999999998E-3</v>
      </c>
      <c r="U91" s="8">
        <v>5.9999999999999995E-4</v>
      </c>
    </row>
    <row r="92" spans="2:21">
      <c r="B92" s="6" t="s">
        <v>276</v>
      </c>
      <c r="C92" s="17">
        <v>3660156</v>
      </c>
      <c r="D92" s="19" t="s">
        <v>125</v>
      </c>
      <c r="E92" s="6"/>
      <c r="F92" s="19">
        <v>520038332</v>
      </c>
      <c r="G92" s="6" t="s">
        <v>197</v>
      </c>
      <c r="H92" s="6" t="s">
        <v>157</v>
      </c>
      <c r="I92" s="6"/>
      <c r="J92" s="6"/>
      <c r="K92" s="25">
        <v>6.23</v>
      </c>
      <c r="L92" s="6" t="s">
        <v>94</v>
      </c>
      <c r="M92" s="8">
        <v>1.9E-2</v>
      </c>
      <c r="N92" s="8">
        <v>5</v>
      </c>
      <c r="O92" s="7">
        <v>534000</v>
      </c>
      <c r="P92" s="7">
        <v>101</v>
      </c>
      <c r="Q92" s="7">
        <v>0</v>
      </c>
      <c r="R92" s="7">
        <v>539.34</v>
      </c>
      <c r="S92" s="8">
        <v>1E-3</v>
      </c>
      <c r="T92" s="8">
        <v>2.2000000000000001E-3</v>
      </c>
      <c r="U92" s="8">
        <v>2.9999999999999997E-4</v>
      </c>
    </row>
    <row r="93" spans="2:21">
      <c r="B93" s="6" t="s">
        <v>277</v>
      </c>
      <c r="C93" s="17">
        <v>1179134</v>
      </c>
      <c r="D93" s="19" t="s">
        <v>125</v>
      </c>
      <c r="E93" s="6"/>
      <c r="F93" s="19">
        <v>515364891</v>
      </c>
      <c r="G93" s="6" t="s">
        <v>278</v>
      </c>
      <c r="H93" s="6" t="s">
        <v>157</v>
      </c>
      <c r="I93" s="6"/>
      <c r="J93" s="6"/>
      <c r="K93" s="25">
        <v>3.9</v>
      </c>
      <c r="L93" s="6" t="s">
        <v>94</v>
      </c>
      <c r="M93" s="8">
        <v>1.5800000000000002E-2</v>
      </c>
      <c r="N93" s="8">
        <v>2.6700000000000002E-2</v>
      </c>
      <c r="O93" s="7">
        <v>518000</v>
      </c>
      <c r="P93" s="7">
        <v>99.8</v>
      </c>
      <c r="Q93" s="7">
        <v>0</v>
      </c>
      <c r="R93" s="7">
        <v>516.96</v>
      </c>
      <c r="S93" s="8">
        <v>8.9999999999999998E-4</v>
      </c>
      <c r="T93" s="8">
        <v>2.0999999999999999E-3</v>
      </c>
      <c r="U93" s="8">
        <v>2.9999999999999997E-4</v>
      </c>
    </row>
    <row r="94" spans="2:21">
      <c r="B94" s="6" t="s">
        <v>279</v>
      </c>
      <c r="C94" s="17">
        <v>1155928</v>
      </c>
      <c r="D94" s="19" t="s">
        <v>125</v>
      </c>
      <c r="E94" s="6"/>
      <c r="F94" s="19">
        <v>515327120</v>
      </c>
      <c r="G94" s="6" t="s">
        <v>197</v>
      </c>
      <c r="H94" s="6" t="s">
        <v>157</v>
      </c>
      <c r="I94" s="6"/>
      <c r="J94" s="6"/>
      <c r="K94" s="25">
        <v>4.51</v>
      </c>
      <c r="L94" s="6" t="s">
        <v>94</v>
      </c>
      <c r="M94" s="8">
        <v>2.75E-2</v>
      </c>
      <c r="N94" s="8">
        <v>1.67E-2</v>
      </c>
      <c r="O94" s="7">
        <v>937500</v>
      </c>
      <c r="P94" s="7">
        <v>110.15</v>
      </c>
      <c r="Q94" s="7">
        <v>0</v>
      </c>
      <c r="R94" s="7">
        <v>1032.6600000000001</v>
      </c>
      <c r="S94" s="8">
        <v>1.9E-3</v>
      </c>
      <c r="T94" s="8">
        <v>4.1000000000000003E-3</v>
      </c>
      <c r="U94" s="8">
        <v>5.9999999999999995E-4</v>
      </c>
    </row>
    <row r="95" spans="2:21">
      <c r="B95" s="6" t="s">
        <v>280</v>
      </c>
      <c r="C95" s="17">
        <v>1179340</v>
      </c>
      <c r="D95" s="19" t="s">
        <v>125</v>
      </c>
      <c r="E95" s="6"/>
      <c r="F95" s="19">
        <v>514599943</v>
      </c>
      <c r="G95" s="6" t="s">
        <v>278</v>
      </c>
      <c r="H95" s="6" t="s">
        <v>157</v>
      </c>
      <c r="I95" s="6"/>
      <c r="J95" s="6"/>
      <c r="K95" s="25">
        <v>3.92</v>
      </c>
      <c r="L95" s="6" t="s">
        <v>94</v>
      </c>
      <c r="M95" s="8">
        <v>1.4800000000000001E-2</v>
      </c>
      <c r="N95" s="8">
        <v>2.3E-2</v>
      </c>
      <c r="O95" s="7">
        <v>481000</v>
      </c>
      <c r="P95" s="7">
        <v>100.44</v>
      </c>
      <c r="Q95" s="7">
        <v>0</v>
      </c>
      <c r="R95" s="7">
        <v>483.12</v>
      </c>
      <c r="S95" s="8">
        <v>1.1999999999999999E-3</v>
      </c>
      <c r="T95" s="8">
        <v>1.9E-3</v>
      </c>
      <c r="U95" s="8">
        <v>2.9999999999999997E-4</v>
      </c>
    </row>
    <row r="96" spans="2:21">
      <c r="B96" s="6" t="s">
        <v>281</v>
      </c>
      <c r="C96" s="17">
        <v>1183730</v>
      </c>
      <c r="D96" s="19" t="s">
        <v>125</v>
      </c>
      <c r="E96" s="6"/>
      <c r="F96" s="19">
        <v>516046307</v>
      </c>
      <c r="G96" s="6" t="s">
        <v>278</v>
      </c>
      <c r="H96" s="6" t="s">
        <v>157</v>
      </c>
      <c r="I96" s="6"/>
      <c r="J96" s="6"/>
      <c r="K96" s="25">
        <v>3.89</v>
      </c>
      <c r="L96" s="6" t="s">
        <v>94</v>
      </c>
      <c r="M96" s="8">
        <v>2.3E-2</v>
      </c>
      <c r="N96" s="8">
        <v>5.6899999999999999E-2</v>
      </c>
      <c r="O96" s="7">
        <v>1116000</v>
      </c>
      <c r="P96" s="7">
        <v>90.5</v>
      </c>
      <c r="Q96" s="7">
        <v>0</v>
      </c>
      <c r="R96" s="7">
        <v>1009.98</v>
      </c>
      <c r="S96" s="8">
        <v>4.5999999999999999E-3</v>
      </c>
      <c r="T96" s="8">
        <v>4.1000000000000003E-3</v>
      </c>
      <c r="U96" s="8">
        <v>5.9999999999999995E-4</v>
      </c>
    </row>
    <row r="97" spans="2:21">
      <c r="B97" s="6" t="s">
        <v>282</v>
      </c>
      <c r="C97" s="17">
        <v>7300171</v>
      </c>
      <c r="D97" s="19" t="s">
        <v>125</v>
      </c>
      <c r="E97" s="6"/>
      <c r="F97" s="19">
        <v>520025586</v>
      </c>
      <c r="G97" s="6" t="s">
        <v>283</v>
      </c>
      <c r="H97" s="6" t="s">
        <v>157</v>
      </c>
      <c r="I97" s="6"/>
      <c r="J97" s="6"/>
      <c r="K97" s="25">
        <v>4.18</v>
      </c>
      <c r="L97" s="6" t="s">
        <v>94</v>
      </c>
      <c r="M97" s="8">
        <v>3.6999999999999998E-2</v>
      </c>
      <c r="N97" s="8">
        <v>3.0300000000000001E-2</v>
      </c>
      <c r="O97" s="7">
        <v>412340.43</v>
      </c>
      <c r="P97" s="7">
        <v>108.67</v>
      </c>
      <c r="Q97" s="7">
        <v>0</v>
      </c>
      <c r="R97" s="7">
        <v>448.09</v>
      </c>
      <c r="S97" s="8">
        <v>4.0000000000000002E-4</v>
      </c>
      <c r="T97" s="8">
        <v>1.8E-3</v>
      </c>
      <c r="U97" s="8">
        <v>2.9999999999999997E-4</v>
      </c>
    </row>
    <row r="98" spans="2:21">
      <c r="B98" s="13" t="s">
        <v>135</v>
      </c>
      <c r="C98" s="14"/>
      <c r="D98" s="21"/>
      <c r="E98" s="13"/>
      <c r="F98" s="13"/>
      <c r="G98" s="13"/>
      <c r="H98" s="13"/>
      <c r="I98" s="13"/>
      <c r="J98" s="13"/>
      <c r="K98" s="24">
        <v>3.21</v>
      </c>
      <c r="L98" s="13"/>
      <c r="M98" s="27"/>
      <c r="N98" s="16">
        <v>3.61E-2</v>
      </c>
      <c r="O98" s="15">
        <v>116473194.48999999</v>
      </c>
      <c r="R98" s="15">
        <v>114332.26</v>
      </c>
      <c r="T98" s="16">
        <v>0.45860000000000001</v>
      </c>
      <c r="U98" s="16">
        <v>6.5100000000000005E-2</v>
      </c>
    </row>
    <row r="99" spans="2:21">
      <c r="B99" s="6" t="s">
        <v>284</v>
      </c>
      <c r="C99" s="17">
        <v>7480163</v>
      </c>
      <c r="D99" s="19" t="s">
        <v>125</v>
      </c>
      <c r="E99" s="6"/>
      <c r="F99" s="19">
        <v>520029935</v>
      </c>
      <c r="G99" s="6" t="s">
        <v>174</v>
      </c>
      <c r="H99" s="6" t="s">
        <v>175</v>
      </c>
      <c r="I99" s="6" t="s">
        <v>96</v>
      </c>
      <c r="J99" s="6"/>
      <c r="K99" s="25">
        <v>4.07</v>
      </c>
      <c r="L99" s="6" t="s">
        <v>94</v>
      </c>
      <c r="M99" s="8">
        <v>2.6800000000000001E-2</v>
      </c>
      <c r="N99" s="8">
        <v>3.1399999999999997E-2</v>
      </c>
      <c r="O99" s="7">
        <v>1500000</v>
      </c>
      <c r="P99" s="7">
        <v>99.68</v>
      </c>
      <c r="Q99" s="7">
        <v>0</v>
      </c>
      <c r="R99" s="7">
        <v>1495.2</v>
      </c>
      <c r="S99" s="8">
        <v>5.0000000000000001E-4</v>
      </c>
      <c r="T99" s="8">
        <v>6.0000000000000001E-3</v>
      </c>
      <c r="U99" s="8">
        <v>8.9999999999999998E-4</v>
      </c>
    </row>
    <row r="100" spans="2:21">
      <c r="B100" s="6" t="s">
        <v>285</v>
      </c>
      <c r="C100" s="17">
        <v>6040604</v>
      </c>
      <c r="D100" s="19" t="s">
        <v>125</v>
      </c>
      <c r="E100" s="6"/>
      <c r="F100" s="19">
        <v>520018078</v>
      </c>
      <c r="G100" s="6" t="s">
        <v>174</v>
      </c>
      <c r="H100" s="6" t="s">
        <v>175</v>
      </c>
      <c r="I100" s="6" t="s">
        <v>96</v>
      </c>
      <c r="J100" s="6"/>
      <c r="K100" s="25">
        <v>5.16</v>
      </c>
      <c r="L100" s="6" t="s">
        <v>94</v>
      </c>
      <c r="M100" s="8">
        <v>2.76E-2</v>
      </c>
      <c r="N100" s="8">
        <v>3.1899999999999998E-2</v>
      </c>
      <c r="O100" s="7">
        <v>500000</v>
      </c>
      <c r="P100" s="7">
        <v>98.65</v>
      </c>
      <c r="Q100" s="7">
        <v>0</v>
      </c>
      <c r="R100" s="7">
        <v>493.25</v>
      </c>
      <c r="S100" s="8">
        <v>4.0000000000000002E-4</v>
      </c>
      <c r="T100" s="8">
        <v>2E-3</v>
      </c>
      <c r="U100" s="8">
        <v>2.9999999999999997E-4</v>
      </c>
    </row>
    <row r="101" spans="2:21">
      <c r="B101" s="6" t="s">
        <v>286</v>
      </c>
      <c r="C101" s="17">
        <v>2310548</v>
      </c>
      <c r="D101" s="19" t="s">
        <v>125</v>
      </c>
      <c r="E101" s="6"/>
      <c r="F101" s="19">
        <v>520032046</v>
      </c>
      <c r="G101" s="6" t="s">
        <v>174</v>
      </c>
      <c r="H101" s="6" t="s">
        <v>175</v>
      </c>
      <c r="I101" s="6" t="s">
        <v>96</v>
      </c>
      <c r="J101" s="6"/>
      <c r="K101" s="25">
        <v>4.42</v>
      </c>
      <c r="L101" s="6" t="s">
        <v>94</v>
      </c>
      <c r="M101" s="8">
        <v>2.7400000000000001E-2</v>
      </c>
      <c r="N101" s="8">
        <v>3.1399999999999997E-2</v>
      </c>
      <c r="O101" s="7">
        <v>500000</v>
      </c>
      <c r="P101" s="7">
        <v>98.87</v>
      </c>
      <c r="Q101" s="7">
        <v>0</v>
      </c>
      <c r="R101" s="7">
        <v>494.35</v>
      </c>
      <c r="S101" s="8">
        <v>4.0000000000000002E-4</v>
      </c>
      <c r="T101" s="8">
        <v>2E-3</v>
      </c>
      <c r="U101" s="8">
        <v>2.9999999999999997E-4</v>
      </c>
    </row>
    <row r="102" spans="2:21">
      <c r="B102" s="6" t="s">
        <v>287</v>
      </c>
      <c r="C102" s="17">
        <v>2310456</v>
      </c>
      <c r="D102" s="19" t="s">
        <v>125</v>
      </c>
      <c r="E102" s="6"/>
      <c r="F102" s="19">
        <v>520032046</v>
      </c>
      <c r="G102" s="6" t="s">
        <v>174</v>
      </c>
      <c r="H102" s="6" t="s">
        <v>177</v>
      </c>
      <c r="I102" s="6" t="s">
        <v>166</v>
      </c>
      <c r="J102" s="6"/>
      <c r="K102" s="25">
        <v>2.15</v>
      </c>
      <c r="L102" s="6" t="s">
        <v>94</v>
      </c>
      <c r="M102" s="8">
        <v>1.09E-2</v>
      </c>
      <c r="N102" s="8">
        <v>2.4500000000000001E-2</v>
      </c>
      <c r="O102" s="7">
        <v>2000000</v>
      </c>
      <c r="P102" s="7">
        <v>98.04</v>
      </c>
      <c r="Q102" s="7">
        <v>0</v>
      </c>
      <c r="R102" s="7">
        <v>1960.8</v>
      </c>
      <c r="S102" s="8">
        <v>2.5999999999999999E-3</v>
      </c>
      <c r="T102" s="8">
        <v>7.9000000000000008E-3</v>
      </c>
      <c r="U102" s="8">
        <v>1.1000000000000001E-3</v>
      </c>
    </row>
    <row r="103" spans="2:21">
      <c r="B103" s="6" t="s">
        <v>288</v>
      </c>
      <c r="C103" s="17">
        <v>2310167</v>
      </c>
      <c r="D103" s="19" t="s">
        <v>125</v>
      </c>
      <c r="E103" s="6"/>
      <c r="F103" s="19">
        <v>520032046</v>
      </c>
      <c r="G103" s="6" t="s">
        <v>174</v>
      </c>
      <c r="H103" s="6" t="s">
        <v>175</v>
      </c>
      <c r="I103" s="6" t="s">
        <v>96</v>
      </c>
      <c r="J103" s="6"/>
      <c r="K103" s="25">
        <v>2.85</v>
      </c>
      <c r="L103" s="6" t="s">
        <v>94</v>
      </c>
      <c r="M103" s="8">
        <v>2.98E-2</v>
      </c>
      <c r="N103" s="8">
        <v>2.58E-2</v>
      </c>
      <c r="O103" s="7">
        <v>4344030</v>
      </c>
      <c r="P103" s="7">
        <v>101.3</v>
      </c>
      <c r="Q103" s="7">
        <v>0</v>
      </c>
      <c r="R103" s="7">
        <v>4400.5</v>
      </c>
      <c r="S103" s="8">
        <v>1.6999999999999999E-3</v>
      </c>
      <c r="T103" s="8">
        <v>1.77E-2</v>
      </c>
      <c r="U103" s="8">
        <v>2.5000000000000001E-3</v>
      </c>
    </row>
    <row r="104" spans="2:21">
      <c r="B104" s="6" t="s">
        <v>289</v>
      </c>
      <c r="C104" s="17">
        <v>6620488</v>
      </c>
      <c r="D104" s="19" t="s">
        <v>125</v>
      </c>
      <c r="E104" s="6"/>
      <c r="F104" s="19">
        <v>520000118</v>
      </c>
      <c r="G104" s="6" t="s">
        <v>174</v>
      </c>
      <c r="H104" s="6" t="s">
        <v>175</v>
      </c>
      <c r="I104" s="6" t="s">
        <v>96</v>
      </c>
      <c r="J104" s="6"/>
      <c r="K104" s="25">
        <v>4.51</v>
      </c>
      <c r="L104" s="6" t="s">
        <v>94</v>
      </c>
      <c r="M104" s="8">
        <v>2.5000000000000001E-2</v>
      </c>
      <c r="N104" s="8">
        <v>3.1800000000000002E-2</v>
      </c>
      <c r="O104" s="7">
        <v>1520031</v>
      </c>
      <c r="P104" s="7">
        <v>98.4</v>
      </c>
      <c r="Q104" s="7">
        <v>0</v>
      </c>
      <c r="R104" s="7">
        <v>1495.71</v>
      </c>
      <c r="S104" s="8">
        <v>5.0000000000000001E-4</v>
      </c>
      <c r="T104" s="8">
        <v>6.0000000000000001E-3</v>
      </c>
      <c r="U104" s="8">
        <v>8.9999999999999998E-4</v>
      </c>
    </row>
    <row r="105" spans="2:21">
      <c r="B105" s="6" t="s">
        <v>290</v>
      </c>
      <c r="C105" s="17">
        <v>6000202</v>
      </c>
      <c r="D105" s="19" t="s">
        <v>125</v>
      </c>
      <c r="E105" s="6"/>
      <c r="F105" s="19">
        <v>520000472</v>
      </c>
      <c r="G105" s="6" t="s">
        <v>193</v>
      </c>
      <c r="H105" s="6" t="s">
        <v>194</v>
      </c>
      <c r="I105" s="6" t="s">
        <v>166</v>
      </c>
      <c r="J105" s="6"/>
      <c r="K105" s="25">
        <v>0.78</v>
      </c>
      <c r="L105" s="6" t="s">
        <v>94</v>
      </c>
      <c r="M105" s="8">
        <v>4.8000000000000001E-2</v>
      </c>
      <c r="N105" s="8">
        <v>1.61E-2</v>
      </c>
      <c r="O105" s="7">
        <v>267613.5</v>
      </c>
      <c r="P105" s="7">
        <v>103.51</v>
      </c>
      <c r="Q105" s="7">
        <v>0</v>
      </c>
      <c r="R105" s="7">
        <v>277.01</v>
      </c>
      <c r="S105" s="8">
        <v>2.0000000000000001E-4</v>
      </c>
      <c r="T105" s="8">
        <v>1.1000000000000001E-3</v>
      </c>
      <c r="U105" s="8">
        <v>2.0000000000000001E-4</v>
      </c>
    </row>
    <row r="106" spans="2:21">
      <c r="B106" s="6" t="s">
        <v>291</v>
      </c>
      <c r="C106" s="17">
        <v>1178235</v>
      </c>
      <c r="D106" s="19" t="s">
        <v>125</v>
      </c>
      <c r="E106" s="6"/>
      <c r="F106" s="19">
        <v>520043027</v>
      </c>
      <c r="G106" s="6" t="s">
        <v>292</v>
      </c>
      <c r="H106" s="6" t="s">
        <v>204</v>
      </c>
      <c r="I106" s="6" t="s">
        <v>96</v>
      </c>
      <c r="J106" s="6"/>
      <c r="K106" s="25">
        <v>3.83</v>
      </c>
      <c r="L106" s="6" t="s">
        <v>94</v>
      </c>
      <c r="M106" s="8">
        <v>1.0800000000000001E-2</v>
      </c>
      <c r="N106" s="8">
        <v>2.9499999999999998E-2</v>
      </c>
      <c r="O106" s="7">
        <v>1211035</v>
      </c>
      <c r="P106" s="7">
        <v>93.18</v>
      </c>
      <c r="Q106" s="7">
        <v>0</v>
      </c>
      <c r="R106" s="7">
        <v>1128.44</v>
      </c>
      <c r="S106" s="8">
        <v>8.9999999999999998E-4</v>
      </c>
      <c r="T106" s="8">
        <v>4.4999999999999997E-3</v>
      </c>
      <c r="U106" s="8">
        <v>5.9999999999999995E-4</v>
      </c>
    </row>
    <row r="107" spans="2:21">
      <c r="B107" s="6" t="s">
        <v>293</v>
      </c>
      <c r="C107" s="17">
        <v>1138114</v>
      </c>
      <c r="D107" s="19" t="s">
        <v>125</v>
      </c>
      <c r="E107" s="6"/>
      <c r="F107" s="19">
        <v>520026683</v>
      </c>
      <c r="G107" s="6" t="s">
        <v>197</v>
      </c>
      <c r="H107" s="6" t="s">
        <v>204</v>
      </c>
      <c r="I107" s="6" t="s">
        <v>96</v>
      </c>
      <c r="J107" s="6"/>
      <c r="K107" s="25">
        <v>1.94</v>
      </c>
      <c r="L107" s="6" t="s">
        <v>94</v>
      </c>
      <c r="M107" s="8">
        <v>3.39E-2</v>
      </c>
      <c r="N107" s="8">
        <v>2.5600000000000001E-2</v>
      </c>
      <c r="O107" s="7">
        <v>3242650.4</v>
      </c>
      <c r="P107" s="7">
        <v>103.23</v>
      </c>
      <c r="Q107" s="7">
        <v>0</v>
      </c>
      <c r="R107" s="7">
        <v>3347.39</v>
      </c>
      <c r="S107" s="8">
        <v>3.7000000000000002E-3</v>
      </c>
      <c r="T107" s="8">
        <v>1.34E-2</v>
      </c>
      <c r="U107" s="8">
        <v>1.9E-3</v>
      </c>
    </row>
    <row r="108" spans="2:21">
      <c r="B108" s="6" t="s">
        <v>294</v>
      </c>
      <c r="C108" s="17">
        <v>1132521</v>
      </c>
      <c r="D108" s="19" t="s">
        <v>125</v>
      </c>
      <c r="E108" s="6"/>
      <c r="F108" s="19">
        <v>513623314</v>
      </c>
      <c r="G108" s="6" t="s">
        <v>197</v>
      </c>
      <c r="H108" s="6" t="s">
        <v>204</v>
      </c>
      <c r="I108" s="6" t="s">
        <v>96</v>
      </c>
      <c r="J108" s="6"/>
      <c r="K108" s="25">
        <v>1</v>
      </c>
      <c r="L108" s="6" t="s">
        <v>94</v>
      </c>
      <c r="M108" s="8">
        <v>3.5000000000000003E-2</v>
      </c>
      <c r="N108" s="8">
        <v>1.32E-2</v>
      </c>
      <c r="O108" s="7">
        <v>130185.24</v>
      </c>
      <c r="P108" s="7">
        <v>102.15</v>
      </c>
      <c r="Q108" s="7">
        <v>13.32</v>
      </c>
      <c r="R108" s="7">
        <v>146.30000000000001</v>
      </c>
      <c r="S108" s="8">
        <v>1.1000000000000001E-3</v>
      </c>
      <c r="T108" s="8">
        <v>5.9999999999999995E-4</v>
      </c>
      <c r="U108" s="8">
        <v>1E-4</v>
      </c>
    </row>
    <row r="109" spans="2:21">
      <c r="B109" s="6" t="s">
        <v>295</v>
      </c>
      <c r="C109" s="17">
        <v>7590151</v>
      </c>
      <c r="D109" s="19" t="s">
        <v>125</v>
      </c>
      <c r="E109" s="6"/>
      <c r="F109" s="19">
        <v>520001736</v>
      </c>
      <c r="G109" s="6" t="s">
        <v>197</v>
      </c>
      <c r="H109" s="6" t="s">
        <v>204</v>
      </c>
      <c r="I109" s="6" t="s">
        <v>96</v>
      </c>
      <c r="J109" s="6"/>
      <c r="K109" s="25">
        <v>6.76</v>
      </c>
      <c r="L109" s="6" t="s">
        <v>94</v>
      </c>
      <c r="M109" s="8">
        <v>2.5499999999999998E-2</v>
      </c>
      <c r="N109" s="8">
        <v>3.9399999999999998E-2</v>
      </c>
      <c r="O109" s="7">
        <v>3172621.67</v>
      </c>
      <c r="P109" s="7">
        <v>91.3</v>
      </c>
      <c r="Q109" s="7">
        <v>0</v>
      </c>
      <c r="R109" s="7">
        <v>2896.6</v>
      </c>
      <c r="S109" s="8">
        <v>2.2000000000000001E-3</v>
      </c>
      <c r="T109" s="8">
        <v>1.1599999999999999E-2</v>
      </c>
      <c r="U109" s="8">
        <v>1.6000000000000001E-3</v>
      </c>
    </row>
    <row r="110" spans="2:21">
      <c r="B110" s="6" t="s">
        <v>296</v>
      </c>
      <c r="C110" s="17">
        <v>4160149</v>
      </c>
      <c r="D110" s="19" t="s">
        <v>125</v>
      </c>
      <c r="E110" s="6"/>
      <c r="F110" s="19">
        <v>520038910</v>
      </c>
      <c r="G110" s="6" t="s">
        <v>197</v>
      </c>
      <c r="H110" s="6" t="s">
        <v>204</v>
      </c>
      <c r="I110" s="6" t="s">
        <v>96</v>
      </c>
      <c r="J110" s="6"/>
      <c r="K110" s="25">
        <v>0.99</v>
      </c>
      <c r="L110" s="6" t="s">
        <v>94</v>
      </c>
      <c r="M110" s="8">
        <v>4.5999999999999999E-2</v>
      </c>
      <c r="N110" s="8">
        <v>2.2100000000000002E-2</v>
      </c>
      <c r="O110" s="7">
        <v>22129.33</v>
      </c>
      <c r="P110" s="7">
        <v>102.36</v>
      </c>
      <c r="Q110" s="7">
        <v>0</v>
      </c>
      <c r="R110" s="7">
        <v>22.65</v>
      </c>
      <c r="S110" s="8">
        <v>2.0000000000000001E-4</v>
      </c>
      <c r="T110" s="8">
        <v>1E-4</v>
      </c>
      <c r="U110" s="8">
        <v>0</v>
      </c>
    </row>
    <row r="111" spans="2:21">
      <c r="B111" s="6" t="s">
        <v>297</v>
      </c>
      <c r="C111" s="17">
        <v>1138494</v>
      </c>
      <c r="D111" s="19" t="s">
        <v>125</v>
      </c>
      <c r="E111" s="6"/>
      <c r="F111" s="19">
        <v>520041997</v>
      </c>
      <c r="G111" s="6" t="s">
        <v>298</v>
      </c>
      <c r="H111" s="6" t="s">
        <v>204</v>
      </c>
      <c r="I111" s="6" t="s">
        <v>96</v>
      </c>
      <c r="J111" s="6"/>
      <c r="K111" s="25">
        <v>0.5</v>
      </c>
      <c r="L111" s="6" t="s">
        <v>94</v>
      </c>
      <c r="M111" s="8">
        <v>2.7900000000000001E-2</v>
      </c>
      <c r="N111" s="8">
        <v>5.4000000000000003E-3</v>
      </c>
      <c r="O111" s="7">
        <v>1511086.76</v>
      </c>
      <c r="P111" s="7">
        <v>101.82</v>
      </c>
      <c r="Q111" s="7">
        <v>0</v>
      </c>
      <c r="R111" s="7">
        <v>1538.59</v>
      </c>
      <c r="S111" s="8">
        <v>1.1299999999999999E-2</v>
      </c>
      <c r="T111" s="8">
        <v>6.1999999999999998E-3</v>
      </c>
      <c r="U111" s="8">
        <v>8.9999999999999998E-4</v>
      </c>
    </row>
    <row r="112" spans="2:21">
      <c r="B112" s="6" t="s">
        <v>299</v>
      </c>
      <c r="C112" s="17">
        <v>2810299</v>
      </c>
      <c r="D112" s="19" t="s">
        <v>125</v>
      </c>
      <c r="E112" s="6"/>
      <c r="F112" s="19">
        <v>520027830</v>
      </c>
      <c r="G112" s="6" t="s">
        <v>226</v>
      </c>
      <c r="H112" s="6" t="s">
        <v>204</v>
      </c>
      <c r="I112" s="6" t="s">
        <v>96</v>
      </c>
      <c r="J112" s="6"/>
      <c r="K112" s="25">
        <v>1.23</v>
      </c>
      <c r="L112" s="6" t="s">
        <v>94</v>
      </c>
      <c r="M112" s="8">
        <v>2.4500000000000001E-2</v>
      </c>
      <c r="N112" s="8">
        <v>2.1399999999999999E-2</v>
      </c>
      <c r="O112" s="7">
        <v>1105757.5</v>
      </c>
      <c r="P112" s="7">
        <v>101.01</v>
      </c>
      <c r="Q112" s="7">
        <v>0</v>
      </c>
      <c r="R112" s="7">
        <v>1116.93</v>
      </c>
      <c r="S112" s="8">
        <v>1.4E-3</v>
      </c>
      <c r="T112" s="8">
        <v>4.4999999999999997E-3</v>
      </c>
      <c r="U112" s="8">
        <v>5.9999999999999995E-4</v>
      </c>
    </row>
    <row r="113" spans="2:21">
      <c r="B113" s="6" t="s">
        <v>300</v>
      </c>
      <c r="C113" s="17">
        <v>2810372</v>
      </c>
      <c r="D113" s="19" t="s">
        <v>125</v>
      </c>
      <c r="E113" s="6"/>
      <c r="F113" s="19">
        <v>520027830</v>
      </c>
      <c r="G113" s="6" t="s">
        <v>226</v>
      </c>
      <c r="H113" s="6" t="s">
        <v>204</v>
      </c>
      <c r="I113" s="6" t="s">
        <v>96</v>
      </c>
      <c r="J113" s="6"/>
      <c r="K113" s="25">
        <v>9.16</v>
      </c>
      <c r="L113" s="6" t="s">
        <v>94</v>
      </c>
      <c r="M113" s="8">
        <v>2.4E-2</v>
      </c>
      <c r="N113" s="8">
        <v>3.95E-2</v>
      </c>
      <c r="O113" s="7">
        <v>2035035</v>
      </c>
      <c r="P113" s="7">
        <v>87.11</v>
      </c>
      <c r="Q113" s="7">
        <v>0</v>
      </c>
      <c r="R113" s="7">
        <v>1772.72</v>
      </c>
      <c r="S113" s="8">
        <v>2.7000000000000001E-3</v>
      </c>
      <c r="T113" s="8">
        <v>7.1000000000000004E-3</v>
      </c>
      <c r="U113" s="8">
        <v>1E-3</v>
      </c>
    </row>
    <row r="114" spans="2:21">
      <c r="B114" s="6" t="s">
        <v>301</v>
      </c>
      <c r="C114" s="17">
        <v>2260438</v>
      </c>
      <c r="D114" s="19" t="s">
        <v>125</v>
      </c>
      <c r="E114" s="6"/>
      <c r="F114" s="19">
        <v>520024126</v>
      </c>
      <c r="G114" s="6" t="s">
        <v>197</v>
      </c>
      <c r="H114" s="6" t="s">
        <v>204</v>
      </c>
      <c r="I114" s="6" t="s">
        <v>96</v>
      </c>
      <c r="J114" s="6"/>
      <c r="K114" s="25">
        <v>3.23</v>
      </c>
      <c r="L114" s="6" t="s">
        <v>94</v>
      </c>
      <c r="M114" s="8">
        <v>5.6500000000000002E-2</v>
      </c>
      <c r="N114" s="8">
        <v>3.27E-2</v>
      </c>
      <c r="O114" s="7">
        <v>297882.34999999998</v>
      </c>
      <c r="P114" s="7">
        <v>107.8</v>
      </c>
      <c r="Q114" s="7">
        <v>0</v>
      </c>
      <c r="R114" s="7">
        <v>321.12</v>
      </c>
      <c r="S114" s="8">
        <v>1.2999999999999999E-3</v>
      </c>
      <c r="T114" s="8">
        <v>1.2999999999999999E-3</v>
      </c>
      <c r="U114" s="8">
        <v>2.0000000000000001E-4</v>
      </c>
    </row>
    <row r="115" spans="2:21">
      <c r="B115" s="6" t="s">
        <v>302</v>
      </c>
      <c r="C115" s="17">
        <v>1135920</v>
      </c>
      <c r="D115" s="19" t="s">
        <v>125</v>
      </c>
      <c r="E115" s="6"/>
      <c r="F115" s="19">
        <v>513937714</v>
      </c>
      <c r="G115" s="6" t="s">
        <v>219</v>
      </c>
      <c r="H115" s="6" t="s">
        <v>220</v>
      </c>
      <c r="I115" s="6" t="s">
        <v>166</v>
      </c>
      <c r="J115" s="6"/>
      <c r="K115" s="25">
        <v>1.94</v>
      </c>
      <c r="L115" s="6" t="s">
        <v>94</v>
      </c>
      <c r="M115" s="8">
        <v>4.1000000000000002E-2</v>
      </c>
      <c r="N115" s="8">
        <v>2.1700000000000001E-2</v>
      </c>
      <c r="O115" s="7">
        <v>1225217</v>
      </c>
      <c r="P115" s="7">
        <v>103.78</v>
      </c>
      <c r="Q115" s="7">
        <v>25.12</v>
      </c>
      <c r="R115" s="7">
        <v>1296.6500000000001</v>
      </c>
      <c r="S115" s="8">
        <v>4.1000000000000003E-3</v>
      </c>
      <c r="T115" s="8">
        <v>5.1999999999999998E-3</v>
      </c>
      <c r="U115" s="8">
        <v>6.9999999999999999E-4</v>
      </c>
    </row>
    <row r="116" spans="2:21">
      <c r="B116" s="6" t="s">
        <v>303</v>
      </c>
      <c r="C116" s="17">
        <v>5660063</v>
      </c>
      <c r="D116" s="19" t="s">
        <v>125</v>
      </c>
      <c r="E116" s="6"/>
      <c r="F116" s="19">
        <v>520007469</v>
      </c>
      <c r="G116" s="6" t="s">
        <v>219</v>
      </c>
      <c r="H116" s="6" t="s">
        <v>220</v>
      </c>
      <c r="I116" s="6" t="s">
        <v>166</v>
      </c>
      <c r="J116" s="6"/>
      <c r="K116" s="25">
        <v>2.16</v>
      </c>
      <c r="L116" s="6" t="s">
        <v>94</v>
      </c>
      <c r="M116" s="8">
        <v>2.9399999999999999E-2</v>
      </c>
      <c r="N116" s="8">
        <v>2.47E-2</v>
      </c>
      <c r="O116" s="7">
        <v>66339.13</v>
      </c>
      <c r="P116" s="7">
        <v>103.19</v>
      </c>
      <c r="Q116" s="7">
        <v>0</v>
      </c>
      <c r="R116" s="7">
        <v>68.459999999999994</v>
      </c>
      <c r="S116" s="8">
        <v>2.0000000000000001E-4</v>
      </c>
      <c r="T116" s="8">
        <v>2.9999999999999997E-4</v>
      </c>
      <c r="U116" s="8">
        <v>0</v>
      </c>
    </row>
    <row r="117" spans="2:21">
      <c r="B117" s="6" t="s">
        <v>304</v>
      </c>
      <c r="C117" s="17">
        <v>6430169</v>
      </c>
      <c r="D117" s="19" t="s">
        <v>125</v>
      </c>
      <c r="E117" s="6"/>
      <c r="F117" s="19">
        <v>520020942</v>
      </c>
      <c r="G117" s="6" t="s">
        <v>266</v>
      </c>
      <c r="H117" s="6" t="s">
        <v>204</v>
      </c>
      <c r="I117" s="6" t="s">
        <v>96</v>
      </c>
      <c r="J117" s="6"/>
      <c r="K117" s="25">
        <v>1.34</v>
      </c>
      <c r="L117" s="6" t="s">
        <v>94</v>
      </c>
      <c r="M117" s="8">
        <v>2.3599999999999999E-2</v>
      </c>
      <c r="N117" s="8">
        <v>2.69E-2</v>
      </c>
      <c r="O117" s="7">
        <v>208955.13</v>
      </c>
      <c r="P117" s="7">
        <v>100.6</v>
      </c>
      <c r="Q117" s="7">
        <v>0</v>
      </c>
      <c r="R117" s="7">
        <v>210.21</v>
      </c>
      <c r="S117" s="8">
        <v>1.1999999999999999E-3</v>
      </c>
      <c r="T117" s="8">
        <v>8.0000000000000004E-4</v>
      </c>
      <c r="U117" s="8">
        <v>1E-4</v>
      </c>
    </row>
    <row r="118" spans="2:21">
      <c r="B118" s="6" t="s">
        <v>305</v>
      </c>
      <c r="C118" s="17">
        <v>1130939</v>
      </c>
      <c r="D118" s="19" t="s">
        <v>125</v>
      </c>
      <c r="E118" s="6"/>
      <c r="F118" s="19">
        <v>520043720</v>
      </c>
      <c r="G118" s="6" t="s">
        <v>230</v>
      </c>
      <c r="H118" s="6" t="s">
        <v>220</v>
      </c>
      <c r="I118" s="6" t="s">
        <v>166</v>
      </c>
      <c r="J118" s="6"/>
      <c r="K118" s="25">
        <v>0.95</v>
      </c>
      <c r="L118" s="6" t="s">
        <v>94</v>
      </c>
      <c r="M118" s="8">
        <v>6.4000000000000001E-2</v>
      </c>
      <c r="N118" s="8">
        <v>2.6599999999999999E-2</v>
      </c>
      <c r="O118" s="7">
        <v>438285.72</v>
      </c>
      <c r="P118" s="7">
        <v>106.3</v>
      </c>
      <c r="Q118" s="7">
        <v>0</v>
      </c>
      <c r="R118" s="7">
        <v>465.9</v>
      </c>
      <c r="S118" s="8">
        <v>1.4E-3</v>
      </c>
      <c r="T118" s="8">
        <v>1.9E-3</v>
      </c>
      <c r="U118" s="8">
        <v>2.9999999999999997E-4</v>
      </c>
    </row>
    <row r="119" spans="2:21">
      <c r="B119" s="6" t="s">
        <v>306</v>
      </c>
      <c r="C119" s="17">
        <v>1145598</v>
      </c>
      <c r="D119" s="19" t="s">
        <v>125</v>
      </c>
      <c r="E119" s="6"/>
      <c r="F119" s="19">
        <v>1970336</v>
      </c>
      <c r="G119" s="6" t="s">
        <v>230</v>
      </c>
      <c r="H119" s="6" t="s">
        <v>204</v>
      </c>
      <c r="I119" s="6" t="s">
        <v>96</v>
      </c>
      <c r="J119" s="6"/>
      <c r="K119" s="25">
        <v>1.48</v>
      </c>
      <c r="L119" s="6" t="s">
        <v>94</v>
      </c>
      <c r="M119" s="8">
        <v>3.3799999999999997E-2</v>
      </c>
      <c r="N119" s="8">
        <v>2.5399999999999999E-2</v>
      </c>
      <c r="O119" s="7">
        <v>-0.25</v>
      </c>
      <c r="P119" s="7">
        <v>101.23</v>
      </c>
      <c r="Q119" s="7">
        <v>0</v>
      </c>
      <c r="R119" s="7">
        <v>0</v>
      </c>
      <c r="S119" s="8">
        <v>0</v>
      </c>
      <c r="T119" s="8">
        <v>0</v>
      </c>
      <c r="U119" s="8">
        <v>0</v>
      </c>
    </row>
    <row r="120" spans="2:21">
      <c r="B120" s="6" t="s">
        <v>307</v>
      </c>
      <c r="C120" s="17">
        <v>1160597</v>
      </c>
      <c r="D120" s="19" t="s">
        <v>125</v>
      </c>
      <c r="E120" s="6"/>
      <c r="F120" s="19">
        <v>1970336</v>
      </c>
      <c r="G120" s="6" t="s">
        <v>230</v>
      </c>
      <c r="H120" s="6" t="s">
        <v>204</v>
      </c>
      <c r="I120" s="6" t="s">
        <v>96</v>
      </c>
      <c r="J120" s="6"/>
      <c r="K120" s="25">
        <v>4.1900000000000004</v>
      </c>
      <c r="L120" s="6" t="s">
        <v>94</v>
      </c>
      <c r="M120" s="8">
        <v>3.49E-2</v>
      </c>
      <c r="N120" s="8">
        <v>4.4699999999999997E-2</v>
      </c>
      <c r="O120" s="7">
        <v>282414</v>
      </c>
      <c r="P120" s="7">
        <v>96.25</v>
      </c>
      <c r="Q120" s="7">
        <v>0</v>
      </c>
      <c r="R120" s="7">
        <v>271.82</v>
      </c>
      <c r="S120" s="8">
        <v>5.0000000000000001E-4</v>
      </c>
      <c r="T120" s="8">
        <v>1.1000000000000001E-3</v>
      </c>
      <c r="U120" s="8">
        <v>2.0000000000000001E-4</v>
      </c>
    </row>
    <row r="121" spans="2:21">
      <c r="B121" s="6" t="s">
        <v>308</v>
      </c>
      <c r="C121" s="17">
        <v>7770209</v>
      </c>
      <c r="D121" s="19" t="s">
        <v>125</v>
      </c>
      <c r="E121" s="6"/>
      <c r="F121" s="19">
        <v>520022732</v>
      </c>
      <c r="G121" s="6" t="s">
        <v>223</v>
      </c>
      <c r="H121" s="6" t="s">
        <v>204</v>
      </c>
      <c r="I121" s="6" t="s">
        <v>96</v>
      </c>
      <c r="J121" s="6"/>
      <c r="K121" s="25">
        <v>3.4</v>
      </c>
      <c r="L121" s="6" t="s">
        <v>94</v>
      </c>
      <c r="M121" s="8">
        <v>5.0900000000000001E-2</v>
      </c>
      <c r="N121" s="8">
        <v>3.0300000000000001E-2</v>
      </c>
      <c r="O121" s="7">
        <v>3406759.08</v>
      </c>
      <c r="P121" s="7">
        <v>110.76</v>
      </c>
      <c r="Q121" s="7">
        <v>0</v>
      </c>
      <c r="R121" s="7">
        <v>3773.33</v>
      </c>
      <c r="S121" s="8">
        <v>4.1000000000000003E-3</v>
      </c>
      <c r="T121" s="8">
        <v>1.5100000000000001E-2</v>
      </c>
      <c r="U121" s="8">
        <v>2.0999999999999999E-3</v>
      </c>
    </row>
    <row r="122" spans="2:21">
      <c r="B122" s="6" t="s">
        <v>309</v>
      </c>
      <c r="C122" s="17">
        <v>7770258</v>
      </c>
      <c r="D122" s="19" t="s">
        <v>125</v>
      </c>
      <c r="E122" s="6"/>
      <c r="F122" s="19">
        <v>520022732</v>
      </c>
      <c r="G122" s="6" t="s">
        <v>223</v>
      </c>
      <c r="H122" s="6" t="s">
        <v>204</v>
      </c>
      <c r="I122" s="6" t="s">
        <v>96</v>
      </c>
      <c r="J122" s="6"/>
      <c r="K122" s="25">
        <v>4.87</v>
      </c>
      <c r="L122" s="6" t="s">
        <v>94</v>
      </c>
      <c r="M122" s="8">
        <v>3.5200000000000002E-2</v>
      </c>
      <c r="N122" s="8">
        <v>3.4200000000000001E-2</v>
      </c>
      <c r="O122" s="7">
        <v>2648367</v>
      </c>
      <c r="P122" s="7">
        <v>101.88</v>
      </c>
      <c r="Q122" s="7">
        <v>0</v>
      </c>
      <c r="R122" s="7">
        <v>2698.16</v>
      </c>
      <c r="S122" s="8">
        <v>3.2000000000000002E-3</v>
      </c>
      <c r="T122" s="8">
        <v>1.0800000000000001E-2</v>
      </c>
      <c r="U122" s="8">
        <v>1.5E-3</v>
      </c>
    </row>
    <row r="123" spans="2:21">
      <c r="B123" s="6" t="s">
        <v>310</v>
      </c>
      <c r="C123" s="17">
        <v>3900354</v>
      </c>
      <c r="D123" s="19" t="s">
        <v>125</v>
      </c>
      <c r="E123" s="6"/>
      <c r="F123" s="19">
        <v>520038506</v>
      </c>
      <c r="G123" s="6" t="s">
        <v>197</v>
      </c>
      <c r="H123" s="6" t="s">
        <v>227</v>
      </c>
      <c r="I123" s="6" t="s">
        <v>96</v>
      </c>
      <c r="J123" s="6"/>
      <c r="K123" s="25">
        <v>2.67</v>
      </c>
      <c r="L123" s="6" t="s">
        <v>94</v>
      </c>
      <c r="M123" s="8">
        <v>3.85E-2</v>
      </c>
      <c r="N123" s="8">
        <v>3.0300000000000001E-2</v>
      </c>
      <c r="O123" s="7">
        <v>3841601</v>
      </c>
      <c r="P123" s="7">
        <v>103.44</v>
      </c>
      <c r="Q123" s="7">
        <v>0</v>
      </c>
      <c r="R123" s="7">
        <v>3973.75</v>
      </c>
      <c r="S123" s="8">
        <v>3.3999999999999998E-3</v>
      </c>
      <c r="T123" s="8">
        <v>1.5900000000000001E-2</v>
      </c>
      <c r="U123" s="8">
        <v>2.3E-3</v>
      </c>
    </row>
    <row r="124" spans="2:21">
      <c r="B124" s="6" t="s">
        <v>311</v>
      </c>
      <c r="C124" s="17">
        <v>1137975</v>
      </c>
      <c r="D124" s="19" t="s">
        <v>125</v>
      </c>
      <c r="E124" s="6"/>
      <c r="F124" s="19">
        <v>1744984</v>
      </c>
      <c r="G124" s="6" t="s">
        <v>230</v>
      </c>
      <c r="H124" s="6" t="s">
        <v>227</v>
      </c>
      <c r="I124" s="6" t="s">
        <v>96</v>
      </c>
      <c r="J124" s="6"/>
      <c r="K124" s="25">
        <v>2.4700000000000002</v>
      </c>
      <c r="L124" s="6" t="s">
        <v>94</v>
      </c>
      <c r="M124" s="8">
        <v>4.3499999999999997E-2</v>
      </c>
      <c r="N124" s="8">
        <v>0.13450000000000001</v>
      </c>
      <c r="O124" s="7">
        <v>2207387.4</v>
      </c>
      <c r="P124" s="7">
        <v>81.2</v>
      </c>
      <c r="Q124" s="7">
        <v>0</v>
      </c>
      <c r="R124" s="7">
        <v>1792.4</v>
      </c>
      <c r="S124" s="8">
        <v>1.9E-3</v>
      </c>
      <c r="T124" s="8">
        <v>7.1999999999999998E-3</v>
      </c>
      <c r="U124" s="8">
        <v>1E-3</v>
      </c>
    </row>
    <row r="125" spans="2:21">
      <c r="B125" s="6" t="s">
        <v>312</v>
      </c>
      <c r="C125" s="17">
        <v>1157577</v>
      </c>
      <c r="D125" s="19" t="s">
        <v>125</v>
      </c>
      <c r="E125" s="6"/>
      <c r="F125" s="19">
        <v>1991033</v>
      </c>
      <c r="G125" s="6" t="s">
        <v>230</v>
      </c>
      <c r="H125" s="6" t="s">
        <v>227</v>
      </c>
      <c r="I125" s="6" t="s">
        <v>96</v>
      </c>
      <c r="J125" s="6"/>
      <c r="K125" s="25">
        <v>2.5299999999999998</v>
      </c>
      <c r="L125" s="6" t="s">
        <v>94</v>
      </c>
      <c r="M125" s="8">
        <v>4.8000000000000001E-2</v>
      </c>
      <c r="N125" s="8">
        <v>4.3400000000000001E-2</v>
      </c>
      <c r="O125" s="7">
        <v>884600</v>
      </c>
      <c r="P125" s="7">
        <v>102.06</v>
      </c>
      <c r="Q125" s="7">
        <v>0</v>
      </c>
      <c r="R125" s="7">
        <v>902.82</v>
      </c>
      <c r="S125" s="8">
        <v>1.9E-3</v>
      </c>
      <c r="T125" s="8">
        <v>3.5999999999999999E-3</v>
      </c>
      <c r="U125" s="8">
        <v>5.0000000000000001E-4</v>
      </c>
    </row>
    <row r="126" spans="2:21">
      <c r="B126" s="6" t="s">
        <v>313</v>
      </c>
      <c r="C126" s="17">
        <v>1160647</v>
      </c>
      <c r="D126" s="19" t="s">
        <v>125</v>
      </c>
      <c r="E126" s="6"/>
      <c r="F126" s="19">
        <v>513754069</v>
      </c>
      <c r="G126" s="6" t="s">
        <v>219</v>
      </c>
      <c r="H126" s="6" t="s">
        <v>227</v>
      </c>
      <c r="I126" s="6" t="s">
        <v>96</v>
      </c>
      <c r="J126" s="6"/>
      <c r="K126" s="25">
        <v>4.45</v>
      </c>
      <c r="L126" s="6" t="s">
        <v>94</v>
      </c>
      <c r="M126" s="8">
        <v>2.64E-2</v>
      </c>
      <c r="N126" s="8">
        <v>4.7899999999999998E-2</v>
      </c>
      <c r="O126" s="7">
        <v>1048249.53</v>
      </c>
      <c r="P126" s="7">
        <v>91.83</v>
      </c>
      <c r="Q126" s="7">
        <v>0</v>
      </c>
      <c r="R126" s="7">
        <v>962.61</v>
      </c>
      <c r="S126" s="8">
        <v>5.9999999999999995E-4</v>
      </c>
      <c r="T126" s="8">
        <v>3.8999999999999998E-3</v>
      </c>
      <c r="U126" s="8">
        <v>5.0000000000000001E-4</v>
      </c>
    </row>
    <row r="127" spans="2:21">
      <c r="B127" s="6" t="s">
        <v>314</v>
      </c>
      <c r="C127" s="17">
        <v>1156041</v>
      </c>
      <c r="D127" s="19" t="s">
        <v>125</v>
      </c>
      <c r="E127" s="6"/>
      <c r="F127" s="19">
        <v>513230029</v>
      </c>
      <c r="G127" s="6" t="s">
        <v>219</v>
      </c>
      <c r="H127" s="6" t="s">
        <v>235</v>
      </c>
      <c r="I127" s="6" t="s">
        <v>166</v>
      </c>
      <c r="J127" s="6"/>
      <c r="K127" s="25">
        <v>4.13</v>
      </c>
      <c r="L127" s="6" t="s">
        <v>94</v>
      </c>
      <c r="M127" s="8">
        <v>4.1000000000000002E-2</v>
      </c>
      <c r="N127" s="8">
        <v>3.2399999999999998E-2</v>
      </c>
      <c r="O127" s="7">
        <v>1000000</v>
      </c>
      <c r="P127" s="7">
        <v>105.55</v>
      </c>
      <c r="Q127" s="7">
        <v>0</v>
      </c>
      <c r="R127" s="7">
        <v>1055.5</v>
      </c>
      <c r="S127" s="8">
        <v>1.4E-3</v>
      </c>
      <c r="T127" s="8">
        <v>4.1999999999999997E-3</v>
      </c>
      <c r="U127" s="8">
        <v>5.9999999999999995E-4</v>
      </c>
    </row>
    <row r="128" spans="2:21">
      <c r="B128" s="6" t="s">
        <v>315</v>
      </c>
      <c r="C128" s="17">
        <v>1139286</v>
      </c>
      <c r="D128" s="19" t="s">
        <v>125</v>
      </c>
      <c r="E128" s="6"/>
      <c r="F128" s="19">
        <v>513230029</v>
      </c>
      <c r="G128" s="6" t="s">
        <v>219</v>
      </c>
      <c r="H128" s="6" t="s">
        <v>235</v>
      </c>
      <c r="I128" s="6" t="s">
        <v>166</v>
      </c>
      <c r="J128" s="6"/>
      <c r="K128" s="25">
        <v>1.97</v>
      </c>
      <c r="L128" s="6" t="s">
        <v>94</v>
      </c>
      <c r="M128" s="8">
        <v>3.2899999999999999E-2</v>
      </c>
      <c r="N128" s="8">
        <v>2.4899999999999999E-2</v>
      </c>
      <c r="O128" s="7">
        <v>1568697</v>
      </c>
      <c r="P128" s="7">
        <v>101.54</v>
      </c>
      <c r="Q128" s="7">
        <v>0</v>
      </c>
      <c r="R128" s="7">
        <v>1592.85</v>
      </c>
      <c r="S128" s="8">
        <v>1.6999999999999999E-3</v>
      </c>
      <c r="T128" s="8">
        <v>6.4000000000000003E-3</v>
      </c>
      <c r="U128" s="8">
        <v>8.9999999999999998E-4</v>
      </c>
    </row>
    <row r="129" spans="2:21">
      <c r="B129" s="6" t="s">
        <v>316</v>
      </c>
      <c r="C129" s="17">
        <v>1160241</v>
      </c>
      <c r="D129" s="19" t="s">
        <v>125</v>
      </c>
      <c r="E129" s="6"/>
      <c r="F129" s="19">
        <v>513937714</v>
      </c>
      <c r="G129" s="6" t="s">
        <v>219</v>
      </c>
      <c r="H129" s="6" t="s">
        <v>235</v>
      </c>
      <c r="I129" s="6" t="s">
        <v>166</v>
      </c>
      <c r="J129" s="6"/>
      <c r="K129" s="25">
        <v>4.08</v>
      </c>
      <c r="L129" s="6" t="s">
        <v>94</v>
      </c>
      <c r="M129" s="8">
        <v>1.84E-2</v>
      </c>
      <c r="N129" s="8">
        <v>3.5000000000000003E-2</v>
      </c>
      <c r="O129" s="7">
        <v>462940</v>
      </c>
      <c r="P129" s="7">
        <v>94.08</v>
      </c>
      <c r="Q129" s="7">
        <v>0</v>
      </c>
      <c r="R129" s="7">
        <v>435.53</v>
      </c>
      <c r="S129" s="8">
        <v>1.5E-3</v>
      </c>
      <c r="T129" s="8">
        <v>1.6999999999999999E-3</v>
      </c>
      <c r="U129" s="8">
        <v>2.0000000000000001E-4</v>
      </c>
    </row>
    <row r="130" spans="2:21">
      <c r="B130" s="6" t="s">
        <v>317</v>
      </c>
      <c r="C130" s="17">
        <v>1160258</v>
      </c>
      <c r="D130" s="19" t="s">
        <v>125</v>
      </c>
      <c r="E130" s="6"/>
      <c r="F130" s="19">
        <v>1905761</v>
      </c>
      <c r="G130" s="6" t="s">
        <v>230</v>
      </c>
      <c r="H130" s="6" t="s">
        <v>227</v>
      </c>
      <c r="I130" s="6" t="s">
        <v>96</v>
      </c>
      <c r="J130" s="6"/>
      <c r="K130" s="25">
        <v>4.45</v>
      </c>
      <c r="L130" s="6" t="s">
        <v>94</v>
      </c>
      <c r="M130" s="8">
        <v>4.4999999999999998E-2</v>
      </c>
      <c r="N130" s="8">
        <v>5.9200000000000003E-2</v>
      </c>
      <c r="O130" s="7">
        <v>1192184.98</v>
      </c>
      <c r="P130" s="7">
        <v>95.2</v>
      </c>
      <c r="Q130" s="7">
        <v>0</v>
      </c>
      <c r="R130" s="7">
        <v>1134.96</v>
      </c>
      <c r="S130" s="8">
        <v>1.8E-3</v>
      </c>
      <c r="T130" s="8">
        <v>4.5999999999999999E-3</v>
      </c>
      <c r="U130" s="8">
        <v>5.9999999999999995E-4</v>
      </c>
    </row>
    <row r="131" spans="2:21">
      <c r="B131" s="6" t="s">
        <v>318</v>
      </c>
      <c r="C131" s="17">
        <v>1139575</v>
      </c>
      <c r="D131" s="19" t="s">
        <v>125</v>
      </c>
      <c r="E131" s="6"/>
      <c r="F131" s="19">
        <v>1905761</v>
      </c>
      <c r="G131" s="6" t="s">
        <v>230</v>
      </c>
      <c r="H131" s="6" t="s">
        <v>227</v>
      </c>
      <c r="I131" s="6" t="s">
        <v>96</v>
      </c>
      <c r="J131" s="6"/>
      <c r="K131" s="25">
        <v>1.82</v>
      </c>
      <c r="L131" s="6" t="s">
        <v>94</v>
      </c>
      <c r="M131" s="8">
        <v>5.8000000000000003E-2</v>
      </c>
      <c r="N131" s="8">
        <v>4.1700000000000001E-2</v>
      </c>
      <c r="O131" s="7">
        <v>222508.79999999999</v>
      </c>
      <c r="P131" s="7">
        <v>103.48</v>
      </c>
      <c r="Q131" s="7">
        <v>0</v>
      </c>
      <c r="R131" s="7">
        <v>230.25</v>
      </c>
      <c r="S131" s="8">
        <v>5.0000000000000001E-4</v>
      </c>
      <c r="T131" s="8">
        <v>8.9999999999999998E-4</v>
      </c>
      <c r="U131" s="8">
        <v>1E-4</v>
      </c>
    </row>
    <row r="132" spans="2:21">
      <c r="B132" s="6" t="s">
        <v>319</v>
      </c>
      <c r="C132" s="17">
        <v>2560142</v>
      </c>
      <c r="D132" s="19" t="s">
        <v>125</v>
      </c>
      <c r="E132" s="6"/>
      <c r="F132" s="19">
        <v>520036690</v>
      </c>
      <c r="G132" s="6" t="s">
        <v>320</v>
      </c>
      <c r="H132" s="6" t="s">
        <v>227</v>
      </c>
      <c r="I132" s="6" t="s">
        <v>96</v>
      </c>
      <c r="J132" s="6"/>
      <c r="K132" s="25">
        <v>1.48</v>
      </c>
      <c r="L132" s="6" t="s">
        <v>94</v>
      </c>
      <c r="M132" s="8">
        <v>2.8000000000000001E-2</v>
      </c>
      <c r="N132" s="8">
        <v>2.6599999999999999E-2</v>
      </c>
      <c r="O132" s="7">
        <v>94567.5</v>
      </c>
      <c r="P132" s="7">
        <v>100.21</v>
      </c>
      <c r="Q132" s="7">
        <v>49.27</v>
      </c>
      <c r="R132" s="7">
        <v>144.04</v>
      </c>
      <c r="S132" s="8">
        <v>1.4E-3</v>
      </c>
      <c r="T132" s="8">
        <v>5.9999999999999995E-4</v>
      </c>
      <c r="U132" s="8">
        <v>1E-4</v>
      </c>
    </row>
    <row r="133" spans="2:21">
      <c r="B133" s="6" t="s">
        <v>321</v>
      </c>
      <c r="C133" s="17">
        <v>1139815</v>
      </c>
      <c r="D133" s="19" t="s">
        <v>125</v>
      </c>
      <c r="E133" s="6"/>
      <c r="F133" s="19">
        <v>514290345</v>
      </c>
      <c r="G133" s="6" t="s">
        <v>219</v>
      </c>
      <c r="H133" s="6" t="s">
        <v>227</v>
      </c>
      <c r="I133" s="6" t="s">
        <v>96</v>
      </c>
      <c r="J133" s="6"/>
      <c r="K133" s="25">
        <v>2.91</v>
      </c>
      <c r="L133" s="6" t="s">
        <v>94</v>
      </c>
      <c r="M133" s="8">
        <v>3.61E-2</v>
      </c>
      <c r="N133" s="8">
        <v>2.7799999999999998E-2</v>
      </c>
      <c r="O133" s="7">
        <v>281399</v>
      </c>
      <c r="P133" s="7">
        <v>104</v>
      </c>
      <c r="Q133" s="7">
        <v>0</v>
      </c>
      <c r="R133" s="7">
        <v>292.64999999999998</v>
      </c>
      <c r="S133" s="8">
        <v>4.0000000000000002E-4</v>
      </c>
      <c r="T133" s="8">
        <v>1.1999999999999999E-3</v>
      </c>
      <c r="U133" s="8">
        <v>2.0000000000000001E-4</v>
      </c>
    </row>
    <row r="134" spans="2:21">
      <c r="B134" s="6" t="s">
        <v>322</v>
      </c>
      <c r="C134" s="17">
        <v>1159359</v>
      </c>
      <c r="D134" s="19" t="s">
        <v>125</v>
      </c>
      <c r="E134" s="6"/>
      <c r="F134" s="19">
        <v>514290345</v>
      </c>
      <c r="G134" s="6" t="s">
        <v>219</v>
      </c>
      <c r="H134" s="6" t="s">
        <v>227</v>
      </c>
      <c r="I134" s="6" t="s">
        <v>96</v>
      </c>
      <c r="J134" s="6"/>
      <c r="K134" s="25">
        <v>6.24</v>
      </c>
      <c r="L134" s="6" t="s">
        <v>94</v>
      </c>
      <c r="M134" s="8">
        <v>2.6200000000000001E-2</v>
      </c>
      <c r="N134" s="8">
        <v>3.95E-2</v>
      </c>
      <c r="O134" s="7">
        <v>707929</v>
      </c>
      <c r="P134" s="7">
        <v>92.73</v>
      </c>
      <c r="Q134" s="7">
        <v>0</v>
      </c>
      <c r="R134" s="7">
        <v>656.46</v>
      </c>
      <c r="S134" s="8">
        <v>5.9999999999999995E-4</v>
      </c>
      <c r="T134" s="8">
        <v>2.5999999999999999E-3</v>
      </c>
      <c r="U134" s="8">
        <v>4.0000000000000002E-4</v>
      </c>
    </row>
    <row r="135" spans="2:21">
      <c r="B135" s="6" t="s">
        <v>323</v>
      </c>
      <c r="C135" s="17">
        <v>1163062</v>
      </c>
      <c r="D135" s="19" t="s">
        <v>125</v>
      </c>
      <c r="E135" s="6"/>
      <c r="F135" s="19">
        <v>1900288</v>
      </c>
      <c r="G135" s="6" t="s">
        <v>230</v>
      </c>
      <c r="H135" s="6" t="s">
        <v>227</v>
      </c>
      <c r="I135" s="6" t="s">
        <v>96</v>
      </c>
      <c r="J135" s="6"/>
      <c r="K135" s="25">
        <v>2.42</v>
      </c>
      <c r="L135" s="6" t="s">
        <v>94</v>
      </c>
      <c r="M135" s="8">
        <v>3.9300000000000002E-2</v>
      </c>
      <c r="N135" s="8">
        <v>6.4399999999999999E-2</v>
      </c>
      <c r="O135" s="7">
        <v>1427837</v>
      </c>
      <c r="P135" s="7">
        <v>95.99</v>
      </c>
      <c r="Q135" s="7">
        <v>0</v>
      </c>
      <c r="R135" s="7">
        <v>1370.58</v>
      </c>
      <c r="S135" s="8">
        <v>1.1999999999999999E-3</v>
      </c>
      <c r="T135" s="8">
        <v>5.4999999999999997E-3</v>
      </c>
      <c r="U135" s="8">
        <v>8.0000000000000004E-4</v>
      </c>
    </row>
    <row r="136" spans="2:21">
      <c r="B136" s="6" t="s">
        <v>324</v>
      </c>
      <c r="C136" s="17">
        <v>11630620</v>
      </c>
      <c r="D136" s="19" t="s">
        <v>125</v>
      </c>
      <c r="E136" s="6"/>
      <c r="F136" s="19">
        <v>1900288</v>
      </c>
      <c r="G136" s="6" t="s">
        <v>230</v>
      </c>
      <c r="H136" s="6" t="s">
        <v>227</v>
      </c>
      <c r="I136" s="6" t="s">
        <v>96</v>
      </c>
      <c r="J136" s="6"/>
      <c r="K136" s="25">
        <v>2.42</v>
      </c>
      <c r="L136" s="6" t="s">
        <v>94</v>
      </c>
      <c r="M136" s="8">
        <v>3.9300000000000002E-2</v>
      </c>
      <c r="N136" s="8">
        <v>6.4399999999999999E-2</v>
      </c>
      <c r="O136" s="7">
        <v>561000</v>
      </c>
      <c r="P136" s="7">
        <v>95.09</v>
      </c>
      <c r="Q136" s="7">
        <v>0</v>
      </c>
      <c r="R136" s="7">
        <v>533.44000000000005</v>
      </c>
      <c r="S136" s="8">
        <v>5.0000000000000001E-4</v>
      </c>
      <c r="T136" s="8">
        <v>2.0999999999999999E-3</v>
      </c>
      <c r="U136" s="8">
        <v>2.9999999999999997E-4</v>
      </c>
    </row>
    <row r="137" spans="2:21">
      <c r="B137" s="6" t="s">
        <v>325</v>
      </c>
      <c r="C137" s="17">
        <v>1136464</v>
      </c>
      <c r="D137" s="19" t="s">
        <v>125</v>
      </c>
      <c r="E137" s="6"/>
      <c r="F137" s="19">
        <v>514065283</v>
      </c>
      <c r="G137" s="6" t="s">
        <v>326</v>
      </c>
      <c r="H137" s="6" t="s">
        <v>227</v>
      </c>
      <c r="I137" s="6" t="s">
        <v>96</v>
      </c>
      <c r="J137" s="6"/>
      <c r="K137" s="25">
        <v>2.09</v>
      </c>
      <c r="L137" s="6" t="s">
        <v>94</v>
      </c>
      <c r="M137" s="8">
        <v>2.8451000000000001E-2</v>
      </c>
      <c r="N137" s="8">
        <v>2.5600000000000001E-2</v>
      </c>
      <c r="O137" s="7">
        <v>2711232.16</v>
      </c>
      <c r="P137" s="7">
        <v>101.4</v>
      </c>
      <c r="Q137" s="7">
        <v>0</v>
      </c>
      <c r="R137" s="7">
        <v>2749.19</v>
      </c>
      <c r="S137" s="8">
        <v>9.7000000000000003E-3</v>
      </c>
      <c r="T137" s="8">
        <v>1.0999999999999999E-2</v>
      </c>
      <c r="U137" s="8">
        <v>1.6000000000000001E-3</v>
      </c>
    </row>
    <row r="138" spans="2:21">
      <c r="B138" s="6" t="s">
        <v>327</v>
      </c>
      <c r="C138" s="17">
        <v>1139597</v>
      </c>
      <c r="D138" s="19" t="s">
        <v>125</v>
      </c>
      <c r="E138" s="6"/>
      <c r="F138" s="19">
        <v>514065283</v>
      </c>
      <c r="G138" s="6" t="s">
        <v>326</v>
      </c>
      <c r="H138" s="6" t="s">
        <v>241</v>
      </c>
      <c r="I138" s="6"/>
      <c r="J138" s="6"/>
      <c r="K138" s="25">
        <v>0</v>
      </c>
      <c r="L138" s="6" t="s">
        <v>94</v>
      </c>
      <c r="M138" s="8">
        <v>0</v>
      </c>
      <c r="N138" s="8">
        <v>0</v>
      </c>
      <c r="O138" s="7">
        <v>0.03</v>
      </c>
      <c r="P138" s="7">
        <v>100</v>
      </c>
      <c r="Q138" s="7">
        <v>0</v>
      </c>
      <c r="R138" s="7">
        <v>0</v>
      </c>
      <c r="S138" s="8">
        <v>0</v>
      </c>
      <c r="T138" s="8">
        <v>0</v>
      </c>
      <c r="U138" s="8">
        <v>0</v>
      </c>
    </row>
    <row r="139" spans="2:21">
      <c r="B139" s="6" t="s">
        <v>328</v>
      </c>
      <c r="C139" s="17">
        <v>1133289</v>
      </c>
      <c r="D139" s="19" t="s">
        <v>125</v>
      </c>
      <c r="E139" s="6"/>
      <c r="F139" s="19">
        <v>510119068</v>
      </c>
      <c r="G139" s="6" t="s">
        <v>329</v>
      </c>
      <c r="H139" s="6" t="s">
        <v>246</v>
      </c>
      <c r="I139" s="6" t="s">
        <v>96</v>
      </c>
      <c r="J139" s="6"/>
      <c r="K139" s="25">
        <v>1.47</v>
      </c>
      <c r="L139" s="6" t="s">
        <v>94</v>
      </c>
      <c r="M139" s="8">
        <v>4.7500000000000001E-2</v>
      </c>
      <c r="N139" s="8">
        <v>2.9399999999999999E-2</v>
      </c>
      <c r="O139" s="7">
        <v>1085870.1399999999</v>
      </c>
      <c r="P139" s="7">
        <v>102.64</v>
      </c>
      <c r="Q139" s="7">
        <v>0</v>
      </c>
      <c r="R139" s="7">
        <v>1114.54</v>
      </c>
      <c r="S139" s="8">
        <v>4.3E-3</v>
      </c>
      <c r="T139" s="8">
        <v>4.4999999999999997E-3</v>
      </c>
      <c r="U139" s="8">
        <v>5.9999999999999995E-4</v>
      </c>
    </row>
    <row r="140" spans="2:21">
      <c r="B140" s="6" t="s">
        <v>330</v>
      </c>
      <c r="C140" s="17">
        <v>7390222</v>
      </c>
      <c r="D140" s="19" t="s">
        <v>125</v>
      </c>
      <c r="E140" s="6"/>
      <c r="F140" s="19">
        <v>520028911</v>
      </c>
      <c r="G140" s="6" t="s">
        <v>283</v>
      </c>
      <c r="H140" s="6" t="s">
        <v>246</v>
      </c>
      <c r="I140" s="6" t="s">
        <v>96</v>
      </c>
      <c r="J140" s="6"/>
      <c r="K140" s="25">
        <v>4.03</v>
      </c>
      <c r="L140" s="6" t="s">
        <v>94</v>
      </c>
      <c r="M140" s="8">
        <v>0.04</v>
      </c>
      <c r="N140" s="8">
        <v>3.5700000000000003E-2</v>
      </c>
      <c r="O140" s="7">
        <v>2277089</v>
      </c>
      <c r="P140" s="7">
        <v>103.74</v>
      </c>
      <c r="Q140" s="7">
        <v>0</v>
      </c>
      <c r="R140" s="7">
        <v>2362.25</v>
      </c>
      <c r="S140" s="8">
        <v>4.1999999999999997E-3</v>
      </c>
      <c r="T140" s="8">
        <v>9.4999999999999998E-3</v>
      </c>
      <c r="U140" s="8">
        <v>1.2999999999999999E-3</v>
      </c>
    </row>
    <row r="141" spans="2:21">
      <c r="B141" s="6" t="s">
        <v>331</v>
      </c>
      <c r="C141" s="17">
        <v>1160811</v>
      </c>
      <c r="D141" s="19" t="s">
        <v>125</v>
      </c>
      <c r="E141" s="6"/>
      <c r="F141" s="19">
        <v>1981143</v>
      </c>
      <c r="G141" s="6" t="s">
        <v>332</v>
      </c>
      <c r="H141" s="6" t="s">
        <v>246</v>
      </c>
      <c r="I141" s="6" t="s">
        <v>96</v>
      </c>
      <c r="J141" s="6"/>
      <c r="K141" s="25">
        <v>2.1</v>
      </c>
      <c r="L141" s="6" t="s">
        <v>94</v>
      </c>
      <c r="M141" s="8">
        <v>4.7500000000000001E-2</v>
      </c>
      <c r="N141" s="8">
        <v>5.5500000000000001E-2</v>
      </c>
      <c r="O141" s="7">
        <v>2166491.06</v>
      </c>
      <c r="P141" s="7">
        <v>99.8</v>
      </c>
      <c r="Q141" s="7">
        <v>0</v>
      </c>
      <c r="R141" s="7">
        <v>2162.16</v>
      </c>
      <c r="S141" s="8">
        <v>3.3E-3</v>
      </c>
      <c r="T141" s="8">
        <v>8.6999999999999994E-3</v>
      </c>
      <c r="U141" s="8">
        <v>1.1999999999999999E-3</v>
      </c>
    </row>
    <row r="142" spans="2:21">
      <c r="B142" s="6" t="s">
        <v>333</v>
      </c>
      <c r="C142" s="17">
        <v>1160746</v>
      </c>
      <c r="D142" s="19" t="s">
        <v>125</v>
      </c>
      <c r="E142" s="6"/>
      <c r="F142" s="19">
        <v>1838682</v>
      </c>
      <c r="G142" s="6" t="s">
        <v>230</v>
      </c>
      <c r="H142" s="6" t="s">
        <v>246</v>
      </c>
      <c r="I142" s="6" t="s">
        <v>96</v>
      </c>
      <c r="J142" s="6"/>
      <c r="K142" s="25">
        <v>2.29</v>
      </c>
      <c r="L142" s="6" t="s">
        <v>94</v>
      </c>
      <c r="M142" s="8">
        <v>3.95E-2</v>
      </c>
      <c r="N142" s="8">
        <v>5.8099999999999999E-2</v>
      </c>
      <c r="O142" s="7">
        <v>258000</v>
      </c>
      <c r="P142" s="7">
        <v>96.4</v>
      </c>
      <c r="Q142" s="7">
        <v>0</v>
      </c>
      <c r="R142" s="7">
        <v>248.71</v>
      </c>
      <c r="S142" s="8">
        <v>4.0000000000000002E-4</v>
      </c>
      <c r="T142" s="8">
        <v>1E-3</v>
      </c>
      <c r="U142" s="8">
        <v>1E-4</v>
      </c>
    </row>
    <row r="143" spans="2:21">
      <c r="B143" s="6" t="s">
        <v>334</v>
      </c>
      <c r="C143" s="17">
        <v>1132505</v>
      </c>
      <c r="D143" s="19" t="s">
        <v>125</v>
      </c>
      <c r="E143" s="6"/>
      <c r="F143" s="19">
        <v>510216054</v>
      </c>
      <c r="G143" s="6" t="s">
        <v>193</v>
      </c>
      <c r="H143" s="6" t="s">
        <v>246</v>
      </c>
      <c r="I143" s="6" t="s">
        <v>96</v>
      </c>
      <c r="J143" s="6"/>
      <c r="K143" s="25">
        <v>1.89</v>
      </c>
      <c r="L143" s="6" t="s">
        <v>94</v>
      </c>
      <c r="M143" s="8">
        <v>1.8959E-2</v>
      </c>
      <c r="N143" s="8">
        <v>1.3599999999999999E-2</v>
      </c>
      <c r="O143" s="7">
        <v>37897.620000000003</v>
      </c>
      <c r="P143" s="7">
        <v>101.18</v>
      </c>
      <c r="Q143" s="7">
        <v>0</v>
      </c>
      <c r="R143" s="7">
        <v>38.340000000000003</v>
      </c>
      <c r="S143" s="8">
        <v>1E-4</v>
      </c>
      <c r="T143" s="8">
        <v>2.0000000000000001E-4</v>
      </c>
      <c r="U143" s="8">
        <v>0</v>
      </c>
    </row>
    <row r="144" spans="2:21">
      <c r="B144" s="6" t="s">
        <v>335</v>
      </c>
      <c r="C144" s="17">
        <v>1156397</v>
      </c>
      <c r="D144" s="19" t="s">
        <v>125</v>
      </c>
      <c r="E144" s="6"/>
      <c r="F144" s="19">
        <v>520044314</v>
      </c>
      <c r="G144" s="6" t="s">
        <v>232</v>
      </c>
      <c r="H144" s="6" t="s">
        <v>246</v>
      </c>
      <c r="I144" s="6" t="s">
        <v>96</v>
      </c>
      <c r="J144" s="6"/>
      <c r="K144" s="25">
        <v>3.55</v>
      </c>
      <c r="L144" s="6" t="s">
        <v>94</v>
      </c>
      <c r="M144" s="8">
        <v>0.04</v>
      </c>
      <c r="N144" s="8">
        <v>3.2800000000000003E-2</v>
      </c>
      <c r="O144" s="7">
        <v>3355223.4</v>
      </c>
      <c r="P144" s="7">
        <v>102.55</v>
      </c>
      <c r="Q144" s="7">
        <v>0</v>
      </c>
      <c r="R144" s="7">
        <v>3440.78</v>
      </c>
      <c r="S144" s="8">
        <v>4.4000000000000003E-3</v>
      </c>
      <c r="T144" s="8">
        <v>1.38E-2</v>
      </c>
      <c r="U144" s="8">
        <v>2E-3</v>
      </c>
    </row>
    <row r="145" spans="2:21">
      <c r="B145" s="6" t="s">
        <v>336</v>
      </c>
      <c r="C145" s="17">
        <v>7150410</v>
      </c>
      <c r="D145" s="19" t="s">
        <v>125</v>
      </c>
      <c r="E145" s="6"/>
      <c r="F145" s="19">
        <v>520025990</v>
      </c>
      <c r="G145" s="6" t="s">
        <v>164</v>
      </c>
      <c r="H145" s="6" t="s">
        <v>165</v>
      </c>
      <c r="I145" s="6" t="s">
        <v>166</v>
      </c>
      <c r="J145" s="6"/>
      <c r="K145" s="25">
        <v>2.59</v>
      </c>
      <c r="L145" s="6" t="s">
        <v>94</v>
      </c>
      <c r="M145" s="8">
        <v>2.9499999999999998E-2</v>
      </c>
      <c r="N145" s="8">
        <v>3.7499999999999999E-2</v>
      </c>
      <c r="O145" s="7">
        <v>1800000</v>
      </c>
      <c r="P145" s="7">
        <v>98.04</v>
      </c>
      <c r="Q145" s="7">
        <v>0</v>
      </c>
      <c r="R145" s="7">
        <v>1764.72</v>
      </c>
      <c r="S145" s="8">
        <v>6.3E-3</v>
      </c>
      <c r="T145" s="8">
        <v>7.1000000000000004E-3</v>
      </c>
      <c r="U145" s="8">
        <v>1E-3</v>
      </c>
    </row>
    <row r="146" spans="2:21">
      <c r="B146" s="6" t="s">
        <v>337</v>
      </c>
      <c r="C146" s="17">
        <v>7200249</v>
      </c>
      <c r="D146" s="19" t="s">
        <v>125</v>
      </c>
      <c r="E146" s="6"/>
      <c r="F146" s="19">
        <v>520041146</v>
      </c>
      <c r="G146" s="6" t="s">
        <v>278</v>
      </c>
      <c r="H146" s="6" t="s">
        <v>165</v>
      </c>
      <c r="I146" s="6" t="s">
        <v>166</v>
      </c>
      <c r="J146" s="6"/>
      <c r="K146" s="25">
        <v>6.02</v>
      </c>
      <c r="L146" s="6" t="s">
        <v>94</v>
      </c>
      <c r="M146" s="8">
        <v>7.4999999999999997E-3</v>
      </c>
      <c r="N146" s="8">
        <v>2.53E-2</v>
      </c>
      <c r="O146" s="7">
        <v>395344</v>
      </c>
      <c r="P146" s="7">
        <v>90.2</v>
      </c>
      <c r="Q146" s="7">
        <v>0</v>
      </c>
      <c r="R146" s="7">
        <v>356.6</v>
      </c>
      <c r="S146" s="8">
        <v>6.9999999999999999E-4</v>
      </c>
      <c r="T146" s="8">
        <v>1.4E-3</v>
      </c>
      <c r="U146" s="8">
        <v>2.0000000000000001E-4</v>
      </c>
    </row>
    <row r="147" spans="2:21">
      <c r="B147" s="6" t="s">
        <v>338</v>
      </c>
      <c r="C147" s="17">
        <v>7200173</v>
      </c>
      <c r="D147" s="19" t="s">
        <v>125</v>
      </c>
      <c r="E147" s="6"/>
      <c r="F147" s="19">
        <v>520041146</v>
      </c>
      <c r="G147" s="6" t="s">
        <v>278</v>
      </c>
      <c r="H147" s="6" t="s">
        <v>165</v>
      </c>
      <c r="I147" s="6" t="s">
        <v>166</v>
      </c>
      <c r="J147" s="6"/>
      <c r="K147" s="25">
        <v>3.01</v>
      </c>
      <c r="L147" s="6" t="s">
        <v>94</v>
      </c>
      <c r="M147" s="8">
        <v>3.4500000000000003E-2</v>
      </c>
      <c r="N147" s="8">
        <v>3.6700000000000003E-2</v>
      </c>
      <c r="O147" s="7">
        <v>2734890.39</v>
      </c>
      <c r="P147" s="7">
        <v>100.58</v>
      </c>
      <c r="Q147" s="7">
        <v>0</v>
      </c>
      <c r="R147" s="7">
        <v>2750.75</v>
      </c>
      <c r="S147" s="8">
        <v>5.5999999999999999E-3</v>
      </c>
      <c r="T147" s="8">
        <v>1.0999999999999999E-2</v>
      </c>
      <c r="U147" s="8">
        <v>1.6000000000000001E-3</v>
      </c>
    </row>
    <row r="148" spans="2:21">
      <c r="B148" s="6" t="s">
        <v>339</v>
      </c>
      <c r="C148" s="17">
        <v>1161751</v>
      </c>
      <c r="D148" s="19" t="s">
        <v>125</v>
      </c>
      <c r="E148" s="6"/>
      <c r="F148" s="19">
        <v>513901371</v>
      </c>
      <c r="G148" s="6" t="s">
        <v>278</v>
      </c>
      <c r="H148" s="6" t="s">
        <v>260</v>
      </c>
      <c r="I148" s="6" t="s">
        <v>96</v>
      </c>
      <c r="J148" s="6"/>
      <c r="K148" s="25">
        <v>3.73</v>
      </c>
      <c r="L148" s="6" t="s">
        <v>94</v>
      </c>
      <c r="M148" s="8">
        <v>2.0500000000000001E-2</v>
      </c>
      <c r="N148" s="8">
        <v>4.1399999999999999E-2</v>
      </c>
      <c r="O148" s="7">
        <v>3437937.59</v>
      </c>
      <c r="P148" s="7">
        <v>93.42</v>
      </c>
      <c r="Q148" s="7">
        <v>0</v>
      </c>
      <c r="R148" s="7">
        <v>3211.72</v>
      </c>
      <c r="S148" s="8">
        <v>5.4000000000000003E-3</v>
      </c>
      <c r="T148" s="8">
        <v>1.29E-2</v>
      </c>
      <c r="U148" s="8">
        <v>1.8E-3</v>
      </c>
    </row>
    <row r="149" spans="2:21">
      <c r="B149" s="6" t="s">
        <v>340</v>
      </c>
      <c r="C149" s="17">
        <v>1168483</v>
      </c>
      <c r="D149" s="19" t="s">
        <v>125</v>
      </c>
      <c r="E149" s="6"/>
      <c r="F149" s="19">
        <v>513901371</v>
      </c>
      <c r="G149" s="6" t="s">
        <v>278</v>
      </c>
      <c r="H149" s="6" t="s">
        <v>260</v>
      </c>
      <c r="I149" s="6" t="s">
        <v>96</v>
      </c>
      <c r="J149" s="6"/>
      <c r="K149" s="25">
        <v>5.05</v>
      </c>
      <c r="L149" s="6" t="s">
        <v>94</v>
      </c>
      <c r="M149" s="8">
        <v>2.5000000000000001E-3</v>
      </c>
      <c r="N149" s="8">
        <v>3.9600000000000003E-2</v>
      </c>
      <c r="O149" s="7">
        <v>273000</v>
      </c>
      <c r="P149" s="7">
        <v>83.3</v>
      </c>
      <c r="Q149" s="7">
        <v>0</v>
      </c>
      <c r="R149" s="7">
        <v>227.41</v>
      </c>
      <c r="S149" s="8">
        <v>5.0000000000000001E-4</v>
      </c>
      <c r="T149" s="8">
        <v>8.9999999999999998E-4</v>
      </c>
      <c r="U149" s="8">
        <v>1E-4</v>
      </c>
    </row>
    <row r="150" spans="2:21">
      <c r="B150" s="6" t="s">
        <v>341</v>
      </c>
      <c r="C150" s="17">
        <v>1160878</v>
      </c>
      <c r="D150" s="19" t="s">
        <v>125</v>
      </c>
      <c r="E150" s="6"/>
      <c r="F150" s="19">
        <v>510560188</v>
      </c>
      <c r="G150" s="6" t="s">
        <v>230</v>
      </c>
      <c r="H150" s="6" t="s">
        <v>165</v>
      </c>
      <c r="I150" s="6" t="s">
        <v>166</v>
      </c>
      <c r="J150" s="6"/>
      <c r="K150" s="25">
        <v>4.3600000000000003</v>
      </c>
      <c r="L150" s="6" t="s">
        <v>94</v>
      </c>
      <c r="M150" s="8">
        <v>3.2500000000000001E-2</v>
      </c>
      <c r="N150" s="8">
        <v>4.3700000000000003E-2</v>
      </c>
      <c r="O150" s="7">
        <v>736067</v>
      </c>
      <c r="P150" s="7">
        <v>96.27</v>
      </c>
      <c r="Q150" s="7">
        <v>0</v>
      </c>
      <c r="R150" s="7">
        <v>708.61</v>
      </c>
      <c r="S150" s="8">
        <v>2.0999999999999999E-3</v>
      </c>
      <c r="T150" s="8">
        <v>2.8E-3</v>
      </c>
      <c r="U150" s="8">
        <v>4.0000000000000002E-4</v>
      </c>
    </row>
    <row r="151" spans="2:21">
      <c r="B151" s="6" t="s">
        <v>342</v>
      </c>
      <c r="C151" s="17">
        <v>1173764</v>
      </c>
      <c r="D151" s="19" t="s">
        <v>125</v>
      </c>
      <c r="E151" s="6"/>
      <c r="F151" s="19">
        <v>510560188</v>
      </c>
      <c r="G151" s="6" t="s">
        <v>230</v>
      </c>
      <c r="H151" s="6" t="s">
        <v>165</v>
      </c>
      <c r="I151" s="6" t="s">
        <v>166</v>
      </c>
      <c r="J151" s="6"/>
      <c r="K151" s="25">
        <v>4.38</v>
      </c>
      <c r="L151" s="6" t="s">
        <v>94</v>
      </c>
      <c r="M151" s="8">
        <v>2.3E-2</v>
      </c>
      <c r="N151" s="8">
        <v>3.95E-2</v>
      </c>
      <c r="O151" s="7">
        <v>1793854.98</v>
      </c>
      <c r="P151" s="7">
        <v>93.02</v>
      </c>
      <c r="Q151" s="7">
        <v>0</v>
      </c>
      <c r="R151" s="7">
        <v>1668.64</v>
      </c>
      <c r="S151" s="8">
        <v>3.0000000000000001E-3</v>
      </c>
      <c r="T151" s="8">
        <v>6.7000000000000002E-3</v>
      </c>
      <c r="U151" s="8">
        <v>1E-3</v>
      </c>
    </row>
    <row r="152" spans="2:21">
      <c r="B152" s="6" t="s">
        <v>343</v>
      </c>
      <c r="C152" s="17">
        <v>1140102</v>
      </c>
      <c r="D152" s="19" t="s">
        <v>125</v>
      </c>
      <c r="E152" s="6"/>
      <c r="F152" s="19">
        <v>510381601</v>
      </c>
      <c r="G152" s="6" t="s">
        <v>164</v>
      </c>
      <c r="H152" s="6" t="s">
        <v>260</v>
      </c>
      <c r="I152" s="6" t="s">
        <v>96</v>
      </c>
      <c r="J152" s="6"/>
      <c r="K152" s="25">
        <v>2.98</v>
      </c>
      <c r="L152" s="6" t="s">
        <v>94</v>
      </c>
      <c r="M152" s="8">
        <v>4.2999999999999997E-2</v>
      </c>
      <c r="N152" s="8">
        <v>3.9600000000000003E-2</v>
      </c>
      <c r="O152" s="7">
        <v>3242716.78</v>
      </c>
      <c r="P152" s="7">
        <v>103.1</v>
      </c>
      <c r="Q152" s="7">
        <v>0</v>
      </c>
      <c r="R152" s="7">
        <v>3343.24</v>
      </c>
      <c r="S152" s="8">
        <v>3.0000000000000001E-3</v>
      </c>
      <c r="T152" s="8">
        <v>1.34E-2</v>
      </c>
      <c r="U152" s="8">
        <v>1.9E-3</v>
      </c>
    </row>
    <row r="153" spans="2:21">
      <c r="B153" s="6" t="s">
        <v>344</v>
      </c>
      <c r="C153" s="17">
        <v>2590511</v>
      </c>
      <c r="D153" s="19" t="s">
        <v>125</v>
      </c>
      <c r="E153" s="6"/>
      <c r="F153" s="19">
        <v>520036658</v>
      </c>
      <c r="G153" s="6" t="s">
        <v>193</v>
      </c>
      <c r="H153" s="6" t="s">
        <v>260</v>
      </c>
      <c r="I153" s="6" t="s">
        <v>96</v>
      </c>
      <c r="J153" s="6"/>
      <c r="K153" s="25">
        <v>3.93</v>
      </c>
      <c r="L153" s="6" t="s">
        <v>94</v>
      </c>
      <c r="M153" s="8">
        <v>2.7E-2</v>
      </c>
      <c r="N153" s="8">
        <v>4.1700000000000001E-2</v>
      </c>
      <c r="O153" s="7">
        <v>1305000</v>
      </c>
      <c r="P153" s="7">
        <v>95.25</v>
      </c>
      <c r="Q153" s="7">
        <v>0</v>
      </c>
      <c r="R153" s="7">
        <v>1243.01</v>
      </c>
      <c r="S153" s="8">
        <v>1.6000000000000001E-3</v>
      </c>
      <c r="T153" s="8">
        <v>5.0000000000000001E-3</v>
      </c>
      <c r="U153" s="8">
        <v>6.9999999999999999E-4</v>
      </c>
    </row>
    <row r="154" spans="2:21">
      <c r="B154" s="6" t="s">
        <v>345</v>
      </c>
      <c r="C154" s="17">
        <v>2590578</v>
      </c>
      <c r="D154" s="19" t="s">
        <v>125</v>
      </c>
      <c r="E154" s="6"/>
      <c r="F154" s="19">
        <v>520036658</v>
      </c>
      <c r="G154" s="6" t="s">
        <v>193</v>
      </c>
      <c r="H154" s="6" t="s">
        <v>260</v>
      </c>
      <c r="I154" s="6" t="s">
        <v>96</v>
      </c>
      <c r="J154" s="6"/>
      <c r="K154" s="25">
        <v>4.96</v>
      </c>
      <c r="L154" s="6" t="s">
        <v>94</v>
      </c>
      <c r="M154" s="8">
        <v>0.05</v>
      </c>
      <c r="N154" s="8">
        <v>4.9799999999999997E-2</v>
      </c>
      <c r="O154" s="7">
        <v>805524.97</v>
      </c>
      <c r="P154" s="7">
        <v>101.7</v>
      </c>
      <c r="Q154" s="7">
        <v>0</v>
      </c>
      <c r="R154" s="7">
        <v>819.22</v>
      </c>
      <c r="S154" s="8">
        <v>1E-3</v>
      </c>
      <c r="T154" s="8">
        <v>3.3E-3</v>
      </c>
      <c r="U154" s="8">
        <v>5.0000000000000001E-4</v>
      </c>
    </row>
    <row r="155" spans="2:21">
      <c r="B155" s="6" t="s">
        <v>346</v>
      </c>
      <c r="C155" s="17">
        <v>1167477</v>
      </c>
      <c r="D155" s="19" t="s">
        <v>125</v>
      </c>
      <c r="E155" s="6"/>
      <c r="F155" s="19">
        <v>1427976</v>
      </c>
      <c r="G155" s="6" t="s">
        <v>230</v>
      </c>
      <c r="H155" s="6" t="s">
        <v>260</v>
      </c>
      <c r="I155" s="6" t="s">
        <v>96</v>
      </c>
      <c r="J155" s="6"/>
      <c r="K155" s="25">
        <v>1.88</v>
      </c>
      <c r="L155" s="6" t="s">
        <v>94</v>
      </c>
      <c r="M155" s="8">
        <v>0.05</v>
      </c>
      <c r="N155" s="8">
        <v>5.57E-2</v>
      </c>
      <c r="O155" s="7">
        <v>240340</v>
      </c>
      <c r="P155" s="7">
        <v>99.1</v>
      </c>
      <c r="Q155" s="7">
        <v>0</v>
      </c>
      <c r="R155" s="7">
        <v>238.18</v>
      </c>
      <c r="S155" s="8">
        <v>1.1000000000000001E-3</v>
      </c>
      <c r="T155" s="8">
        <v>1E-3</v>
      </c>
      <c r="U155" s="8">
        <v>1E-4</v>
      </c>
    </row>
    <row r="156" spans="2:21">
      <c r="B156" s="6" t="s">
        <v>347</v>
      </c>
      <c r="C156" s="17">
        <v>5760236</v>
      </c>
      <c r="D156" s="19" t="s">
        <v>125</v>
      </c>
      <c r="E156" s="6"/>
      <c r="F156" s="19">
        <v>520028010</v>
      </c>
      <c r="G156" s="6" t="s">
        <v>283</v>
      </c>
      <c r="H156" s="6" t="s">
        <v>260</v>
      </c>
      <c r="I156" s="6" t="s">
        <v>96</v>
      </c>
      <c r="J156" s="6"/>
      <c r="K156" s="25">
        <v>1.44</v>
      </c>
      <c r="L156" s="6" t="s">
        <v>94</v>
      </c>
      <c r="M156" s="8">
        <v>4.5499999999999999E-2</v>
      </c>
      <c r="N156" s="8">
        <v>2.81E-2</v>
      </c>
      <c r="O156" s="7">
        <v>950183.4</v>
      </c>
      <c r="P156" s="7">
        <v>102.89</v>
      </c>
      <c r="Q156" s="7">
        <v>0</v>
      </c>
      <c r="R156" s="7">
        <v>977.64</v>
      </c>
      <c r="S156" s="8">
        <v>3.0999999999999999E-3</v>
      </c>
      <c r="T156" s="8">
        <v>3.8999999999999998E-3</v>
      </c>
      <c r="U156" s="8">
        <v>5.9999999999999995E-4</v>
      </c>
    </row>
    <row r="157" spans="2:21">
      <c r="B157" s="6" t="s">
        <v>348</v>
      </c>
      <c r="C157" s="17">
        <v>5760301</v>
      </c>
      <c r="D157" s="19" t="s">
        <v>125</v>
      </c>
      <c r="E157" s="6"/>
      <c r="F157" s="19">
        <v>520028010</v>
      </c>
      <c r="G157" s="6" t="s">
        <v>283</v>
      </c>
      <c r="H157" s="6" t="s">
        <v>260</v>
      </c>
      <c r="I157" s="6" t="s">
        <v>96</v>
      </c>
      <c r="J157" s="6"/>
      <c r="K157" s="25">
        <v>3.91</v>
      </c>
      <c r="L157" s="6" t="s">
        <v>94</v>
      </c>
      <c r="M157" s="8">
        <v>2.1999999999999999E-2</v>
      </c>
      <c r="N157" s="8">
        <v>3.7999999999999999E-2</v>
      </c>
      <c r="O157" s="7">
        <v>1073104.2</v>
      </c>
      <c r="P157" s="7">
        <v>94.11</v>
      </c>
      <c r="Q157" s="7">
        <v>0</v>
      </c>
      <c r="R157" s="7">
        <v>1009.9</v>
      </c>
      <c r="S157" s="8">
        <v>8.0000000000000004E-4</v>
      </c>
      <c r="T157" s="8">
        <v>4.1000000000000003E-3</v>
      </c>
      <c r="U157" s="8">
        <v>5.9999999999999995E-4</v>
      </c>
    </row>
    <row r="158" spans="2:21">
      <c r="B158" s="6" t="s">
        <v>349</v>
      </c>
      <c r="C158" s="17">
        <v>1168517</v>
      </c>
      <c r="D158" s="19" t="s">
        <v>125</v>
      </c>
      <c r="E158" s="6"/>
      <c r="F158" s="19">
        <v>512719485</v>
      </c>
      <c r="G158" s="6" t="s">
        <v>197</v>
      </c>
      <c r="H158" s="6" t="s">
        <v>165</v>
      </c>
      <c r="I158" s="6" t="s">
        <v>166</v>
      </c>
      <c r="J158" s="6"/>
      <c r="K158" s="25">
        <v>5.14</v>
      </c>
      <c r="L158" s="6" t="s">
        <v>94</v>
      </c>
      <c r="M158" s="8">
        <v>3.04E-2</v>
      </c>
      <c r="N158" s="8">
        <v>4.1500000000000002E-2</v>
      </c>
      <c r="O158" s="7">
        <v>493612</v>
      </c>
      <c r="P158" s="7">
        <v>94.72</v>
      </c>
      <c r="Q158" s="7">
        <v>0</v>
      </c>
      <c r="R158" s="7">
        <v>467.55</v>
      </c>
      <c r="S158" s="8">
        <v>8.9999999999999998E-4</v>
      </c>
      <c r="T158" s="8">
        <v>1.9E-3</v>
      </c>
      <c r="U158" s="8">
        <v>2.9999999999999997E-4</v>
      </c>
    </row>
    <row r="159" spans="2:21">
      <c r="B159" s="6" t="s">
        <v>350</v>
      </c>
      <c r="C159" s="17">
        <v>6990212</v>
      </c>
      <c r="D159" s="19" t="s">
        <v>125</v>
      </c>
      <c r="E159" s="6"/>
      <c r="F159" s="19">
        <v>520025438</v>
      </c>
      <c r="G159" s="6" t="s">
        <v>197</v>
      </c>
      <c r="H159" s="6" t="s">
        <v>165</v>
      </c>
      <c r="I159" s="6" t="s">
        <v>166</v>
      </c>
      <c r="J159" s="6"/>
      <c r="K159" s="25">
        <v>4.63</v>
      </c>
      <c r="L159" s="6" t="s">
        <v>94</v>
      </c>
      <c r="M159" s="8">
        <v>3.95E-2</v>
      </c>
      <c r="N159" s="8">
        <v>5.62E-2</v>
      </c>
      <c r="O159" s="7">
        <v>708779.1</v>
      </c>
      <c r="P159" s="7">
        <v>93</v>
      </c>
      <c r="Q159" s="7">
        <v>0</v>
      </c>
      <c r="R159" s="7">
        <v>659.16</v>
      </c>
      <c r="S159" s="8">
        <v>4.0000000000000002E-4</v>
      </c>
      <c r="T159" s="8">
        <v>2.5999999999999999E-3</v>
      </c>
      <c r="U159" s="8">
        <v>4.0000000000000002E-4</v>
      </c>
    </row>
    <row r="160" spans="2:21">
      <c r="B160" s="6" t="s">
        <v>351</v>
      </c>
      <c r="C160" s="17">
        <v>1143080</v>
      </c>
      <c r="D160" s="19" t="s">
        <v>125</v>
      </c>
      <c r="E160" s="6"/>
      <c r="F160" s="19">
        <v>511930125</v>
      </c>
      <c r="G160" s="6" t="s">
        <v>232</v>
      </c>
      <c r="H160" s="6" t="s">
        <v>260</v>
      </c>
      <c r="I160" s="6" t="s">
        <v>96</v>
      </c>
      <c r="J160" s="6"/>
      <c r="K160" s="25">
        <v>3.02</v>
      </c>
      <c r="L160" s="6" t="s">
        <v>94</v>
      </c>
      <c r="M160" s="8">
        <v>2.5000000000000001E-2</v>
      </c>
      <c r="N160" s="8">
        <v>4.0099999999999997E-2</v>
      </c>
      <c r="O160" s="7">
        <v>724713</v>
      </c>
      <c r="P160" s="7">
        <v>96.8</v>
      </c>
      <c r="Q160" s="7">
        <v>0</v>
      </c>
      <c r="R160" s="7">
        <v>701.52</v>
      </c>
      <c r="S160" s="8">
        <v>5.9999999999999995E-4</v>
      </c>
      <c r="T160" s="8">
        <v>2.8E-3</v>
      </c>
      <c r="U160" s="8">
        <v>4.0000000000000002E-4</v>
      </c>
    </row>
    <row r="161" spans="2:21">
      <c r="B161" s="6" t="s">
        <v>352</v>
      </c>
      <c r="C161" s="17">
        <v>1139898</v>
      </c>
      <c r="D161" s="19" t="s">
        <v>125</v>
      </c>
      <c r="E161" s="6"/>
      <c r="F161" s="19">
        <v>1838863</v>
      </c>
      <c r="G161" s="6" t="s">
        <v>230</v>
      </c>
      <c r="H161" s="6" t="s">
        <v>260</v>
      </c>
      <c r="I161" s="6" t="s">
        <v>96</v>
      </c>
      <c r="J161" s="6"/>
      <c r="K161" s="25">
        <v>2.89</v>
      </c>
      <c r="L161" s="6" t="s">
        <v>94</v>
      </c>
      <c r="M161" s="8">
        <v>5.1499999999999997E-2</v>
      </c>
      <c r="N161" s="8">
        <v>6.8199999999999997E-2</v>
      </c>
      <c r="O161" s="7">
        <v>382458.82</v>
      </c>
      <c r="P161" s="7">
        <v>97</v>
      </c>
      <c r="Q161" s="7">
        <v>0</v>
      </c>
      <c r="R161" s="7">
        <v>370.99</v>
      </c>
      <c r="S161" s="8">
        <v>8.9999999999999998E-4</v>
      </c>
      <c r="T161" s="8">
        <v>1.5E-3</v>
      </c>
      <c r="U161" s="8">
        <v>2.0000000000000001E-4</v>
      </c>
    </row>
    <row r="162" spans="2:21">
      <c r="B162" s="6" t="s">
        <v>353</v>
      </c>
      <c r="C162" s="17">
        <v>1141852</v>
      </c>
      <c r="D162" s="19" t="s">
        <v>125</v>
      </c>
      <c r="E162" s="6"/>
      <c r="F162" s="19">
        <v>515328250</v>
      </c>
      <c r="G162" s="6" t="s">
        <v>230</v>
      </c>
      <c r="H162" s="6" t="s">
        <v>165</v>
      </c>
      <c r="I162" s="6" t="s">
        <v>166</v>
      </c>
      <c r="J162" s="6"/>
      <c r="K162" s="25">
        <v>3.1</v>
      </c>
      <c r="L162" s="6" t="s">
        <v>94</v>
      </c>
      <c r="M162" s="8">
        <v>2.6499999999999999E-2</v>
      </c>
      <c r="N162" s="8">
        <v>4.3799999999999999E-2</v>
      </c>
      <c r="O162" s="7">
        <v>73677</v>
      </c>
      <c r="P162" s="7">
        <v>95.8</v>
      </c>
      <c r="Q162" s="7">
        <v>0</v>
      </c>
      <c r="R162" s="7">
        <v>70.58</v>
      </c>
      <c r="S162" s="8">
        <v>2.0000000000000001E-4</v>
      </c>
      <c r="T162" s="8">
        <v>2.9999999999999997E-4</v>
      </c>
      <c r="U162" s="8">
        <v>0</v>
      </c>
    </row>
    <row r="163" spans="2:21">
      <c r="B163" s="6" t="s">
        <v>354</v>
      </c>
      <c r="C163" s="17">
        <v>1168038</v>
      </c>
      <c r="D163" s="19" t="s">
        <v>125</v>
      </c>
      <c r="E163" s="6"/>
      <c r="F163" s="19">
        <v>515328250</v>
      </c>
      <c r="G163" s="6" t="s">
        <v>230</v>
      </c>
      <c r="H163" s="6" t="s">
        <v>165</v>
      </c>
      <c r="I163" s="6" t="s">
        <v>166</v>
      </c>
      <c r="J163" s="6"/>
      <c r="K163" s="25">
        <v>2.68</v>
      </c>
      <c r="L163" s="6" t="s">
        <v>94</v>
      </c>
      <c r="M163" s="8">
        <v>4.99E-2</v>
      </c>
      <c r="N163" s="8">
        <v>0.04</v>
      </c>
      <c r="O163" s="7">
        <v>696458</v>
      </c>
      <c r="P163" s="7">
        <v>104</v>
      </c>
      <c r="Q163" s="7">
        <v>0</v>
      </c>
      <c r="R163" s="7">
        <v>724.32</v>
      </c>
      <c r="S163" s="8">
        <v>2.8E-3</v>
      </c>
      <c r="T163" s="8">
        <v>2.8999999999999998E-3</v>
      </c>
      <c r="U163" s="8">
        <v>4.0000000000000002E-4</v>
      </c>
    </row>
    <row r="164" spans="2:21">
      <c r="B164" s="6" t="s">
        <v>355</v>
      </c>
      <c r="C164" s="17">
        <v>1129741</v>
      </c>
      <c r="D164" s="19" t="s">
        <v>125</v>
      </c>
      <c r="E164" s="6"/>
      <c r="F164" s="19">
        <v>520036104</v>
      </c>
      <c r="G164" s="6" t="s">
        <v>164</v>
      </c>
      <c r="H164" s="6" t="s">
        <v>260</v>
      </c>
      <c r="I164" s="6" t="s">
        <v>96</v>
      </c>
      <c r="J164" s="6"/>
      <c r="K164" s="25">
        <v>1.65</v>
      </c>
      <c r="L164" s="6" t="s">
        <v>94</v>
      </c>
      <c r="M164" s="8">
        <v>6.2300000000000001E-2</v>
      </c>
      <c r="N164" s="8">
        <v>3.7100000000000001E-2</v>
      </c>
      <c r="O164" s="7">
        <v>368957.52</v>
      </c>
      <c r="P164" s="7">
        <v>105.75</v>
      </c>
      <c r="Q164" s="7">
        <v>0</v>
      </c>
      <c r="R164" s="7">
        <v>390.17</v>
      </c>
      <c r="S164" s="8">
        <v>8.0000000000000004E-4</v>
      </c>
      <c r="T164" s="8">
        <v>1.6000000000000001E-3</v>
      </c>
      <c r="U164" s="8">
        <v>2.0000000000000001E-4</v>
      </c>
    </row>
    <row r="165" spans="2:21">
      <c r="B165" s="6" t="s">
        <v>356</v>
      </c>
      <c r="C165" s="17">
        <v>1180355</v>
      </c>
      <c r="D165" s="19" t="s">
        <v>125</v>
      </c>
      <c r="E165" s="6"/>
      <c r="F165" s="19">
        <v>514401702</v>
      </c>
      <c r="G165" s="6" t="s">
        <v>193</v>
      </c>
      <c r="H165" s="6" t="s">
        <v>269</v>
      </c>
      <c r="I165" s="6" t="s">
        <v>96</v>
      </c>
      <c r="J165" s="6"/>
      <c r="K165" s="25">
        <v>4.9000000000000004</v>
      </c>
      <c r="L165" s="6" t="s">
        <v>94</v>
      </c>
      <c r="M165" s="8">
        <v>2.5000000000000001E-2</v>
      </c>
      <c r="N165" s="8">
        <v>4.6800000000000001E-2</v>
      </c>
      <c r="O165" s="7">
        <v>2177000</v>
      </c>
      <c r="P165" s="7">
        <v>90.92</v>
      </c>
      <c r="Q165" s="7">
        <v>0</v>
      </c>
      <c r="R165" s="7">
        <v>1979.33</v>
      </c>
      <c r="S165" s="8">
        <v>2.5999999999999999E-3</v>
      </c>
      <c r="T165" s="8">
        <v>7.9000000000000008E-3</v>
      </c>
      <c r="U165" s="8">
        <v>1.1000000000000001E-3</v>
      </c>
    </row>
    <row r="166" spans="2:21">
      <c r="B166" s="6" t="s">
        <v>357</v>
      </c>
      <c r="C166" s="17">
        <v>1170372</v>
      </c>
      <c r="D166" s="19" t="s">
        <v>125</v>
      </c>
      <c r="E166" s="6"/>
      <c r="F166" s="19">
        <v>513547224</v>
      </c>
      <c r="G166" s="6" t="s">
        <v>251</v>
      </c>
      <c r="H166" s="6" t="s">
        <v>267</v>
      </c>
      <c r="I166" s="6" t="s">
        <v>166</v>
      </c>
      <c r="J166" s="6"/>
      <c r="K166" s="25">
        <v>1.01</v>
      </c>
      <c r="L166" s="6" t="s">
        <v>94</v>
      </c>
      <c r="M166" s="8">
        <v>3.61E-2</v>
      </c>
      <c r="N166" s="8">
        <v>3.0200000000000001E-2</v>
      </c>
      <c r="O166" s="7">
        <v>412500</v>
      </c>
      <c r="P166" s="7">
        <v>100.54</v>
      </c>
      <c r="Q166" s="7">
        <v>147.43</v>
      </c>
      <c r="R166" s="7">
        <v>562.16</v>
      </c>
      <c r="S166" s="8">
        <v>2.5999999999999999E-3</v>
      </c>
      <c r="T166" s="8">
        <v>2.3E-3</v>
      </c>
      <c r="U166" s="8">
        <v>2.9999999999999997E-4</v>
      </c>
    </row>
    <row r="167" spans="2:21">
      <c r="B167" s="6" t="s">
        <v>358</v>
      </c>
      <c r="C167" s="17">
        <v>1174564</v>
      </c>
      <c r="D167" s="19" t="s">
        <v>125</v>
      </c>
      <c r="E167" s="6"/>
      <c r="F167" s="19">
        <v>510607328</v>
      </c>
      <c r="G167" s="6" t="s">
        <v>230</v>
      </c>
      <c r="H167" s="6" t="s">
        <v>267</v>
      </c>
      <c r="I167" s="6" t="s">
        <v>166</v>
      </c>
      <c r="J167" s="6"/>
      <c r="K167" s="25">
        <v>3.82</v>
      </c>
      <c r="L167" s="6" t="s">
        <v>94</v>
      </c>
      <c r="M167" s="8">
        <v>2.35E-2</v>
      </c>
      <c r="N167" s="8">
        <v>4.6399999999999997E-2</v>
      </c>
      <c r="O167" s="7">
        <v>94117.65</v>
      </c>
      <c r="P167" s="7">
        <v>92.03</v>
      </c>
      <c r="Q167" s="7">
        <v>0</v>
      </c>
      <c r="R167" s="7">
        <v>86.62</v>
      </c>
      <c r="S167" s="8">
        <v>1E-3</v>
      </c>
      <c r="T167" s="8">
        <v>2.9999999999999997E-4</v>
      </c>
      <c r="U167" s="8">
        <v>0</v>
      </c>
    </row>
    <row r="168" spans="2:21">
      <c r="B168" s="6" t="s">
        <v>359</v>
      </c>
      <c r="C168" s="17">
        <v>4220349</v>
      </c>
      <c r="D168" s="19" t="s">
        <v>125</v>
      </c>
      <c r="E168" s="6"/>
      <c r="F168" s="19">
        <v>520038670</v>
      </c>
      <c r="G168" s="6" t="s">
        <v>251</v>
      </c>
      <c r="H168" s="6" t="s">
        <v>267</v>
      </c>
      <c r="I168" s="6" t="s">
        <v>166</v>
      </c>
      <c r="J168" s="6"/>
      <c r="K168" s="25">
        <v>1.22</v>
      </c>
      <c r="L168" s="6" t="s">
        <v>94</v>
      </c>
      <c r="M168" s="8">
        <v>3.2399999999999998E-2</v>
      </c>
      <c r="N168" s="8">
        <v>4.2599999999999999E-2</v>
      </c>
      <c r="O168" s="7">
        <v>597679.19999999995</v>
      </c>
      <c r="P168" s="7">
        <v>98.84</v>
      </c>
      <c r="Q168" s="7">
        <v>0</v>
      </c>
      <c r="R168" s="7">
        <v>590.75</v>
      </c>
      <c r="S168" s="8">
        <v>2.0999999999999999E-3</v>
      </c>
      <c r="T168" s="8">
        <v>2.3999999999999998E-3</v>
      </c>
      <c r="U168" s="8">
        <v>2.9999999999999997E-4</v>
      </c>
    </row>
    <row r="169" spans="2:21">
      <c r="B169" s="6" t="s">
        <v>360</v>
      </c>
      <c r="C169" s="17">
        <v>1175041</v>
      </c>
      <c r="D169" s="19" t="s">
        <v>125</v>
      </c>
      <c r="E169" s="6"/>
      <c r="F169" s="19">
        <v>511309387</v>
      </c>
      <c r="G169" s="6" t="s">
        <v>164</v>
      </c>
      <c r="H169" s="6" t="s">
        <v>267</v>
      </c>
      <c r="I169" s="6" t="s">
        <v>166</v>
      </c>
      <c r="J169" s="6"/>
      <c r="K169" s="25">
        <v>2.67</v>
      </c>
      <c r="L169" s="6" t="s">
        <v>94</v>
      </c>
      <c r="M169" s="8">
        <v>7.0000000000000007E-2</v>
      </c>
      <c r="N169" s="8">
        <v>-0.42159999999999997</v>
      </c>
      <c r="O169" s="7">
        <v>1093691</v>
      </c>
      <c r="P169" s="7">
        <v>101.2</v>
      </c>
      <c r="Q169" s="7">
        <v>0</v>
      </c>
      <c r="R169" s="7">
        <v>1106.82</v>
      </c>
      <c r="S169" s="8">
        <v>2.8E-3</v>
      </c>
      <c r="T169" s="8">
        <v>4.4000000000000003E-3</v>
      </c>
      <c r="U169" s="8">
        <v>5.9999999999999995E-4</v>
      </c>
    </row>
    <row r="170" spans="2:21">
      <c r="B170" s="6" t="s">
        <v>361</v>
      </c>
      <c r="C170" s="17">
        <v>11750410</v>
      </c>
      <c r="D170" s="19" t="s">
        <v>125</v>
      </c>
      <c r="E170" s="6"/>
      <c r="F170" s="19">
        <v>511309387</v>
      </c>
      <c r="G170" s="6" t="s">
        <v>164</v>
      </c>
      <c r="H170" s="6" t="s">
        <v>267</v>
      </c>
      <c r="I170" s="6" t="s">
        <v>166</v>
      </c>
      <c r="J170" s="6"/>
      <c r="K170" s="25">
        <v>2.67</v>
      </c>
      <c r="L170" s="6" t="s">
        <v>94</v>
      </c>
      <c r="M170" s="8">
        <v>7.0000000000000007E-2</v>
      </c>
      <c r="N170" s="8">
        <v>-0.42159999999999997</v>
      </c>
      <c r="O170" s="7">
        <v>1097000</v>
      </c>
      <c r="P170" s="7">
        <v>100.92</v>
      </c>
      <c r="Q170" s="7">
        <v>0</v>
      </c>
      <c r="R170" s="7">
        <v>1107.1099999999999</v>
      </c>
      <c r="S170" s="8">
        <v>2.8E-3</v>
      </c>
      <c r="T170" s="8">
        <v>4.4000000000000003E-3</v>
      </c>
      <c r="U170" s="8">
        <v>5.9999999999999995E-4</v>
      </c>
    </row>
    <row r="171" spans="2:21">
      <c r="B171" s="6" t="s">
        <v>362</v>
      </c>
      <c r="C171" s="17">
        <v>1178920</v>
      </c>
      <c r="D171" s="19" t="s">
        <v>125</v>
      </c>
      <c r="E171" s="6"/>
      <c r="F171" s="19">
        <v>1427976</v>
      </c>
      <c r="G171" s="6" t="s">
        <v>230</v>
      </c>
      <c r="H171" s="6" t="s">
        <v>269</v>
      </c>
      <c r="I171" s="6" t="s">
        <v>96</v>
      </c>
      <c r="J171" s="6"/>
      <c r="K171" s="25">
        <v>3.46</v>
      </c>
      <c r="L171" s="6" t="s">
        <v>94</v>
      </c>
      <c r="M171" s="8">
        <v>7.7499999999999999E-2</v>
      </c>
      <c r="N171" s="8">
        <v>7.8299999999999995E-2</v>
      </c>
      <c r="O171" s="7">
        <v>777000</v>
      </c>
      <c r="P171" s="7">
        <v>100.2</v>
      </c>
      <c r="Q171" s="7">
        <v>0</v>
      </c>
      <c r="R171" s="7">
        <v>778.55</v>
      </c>
      <c r="S171" s="8">
        <v>2E-3</v>
      </c>
      <c r="T171" s="8">
        <v>3.0999999999999999E-3</v>
      </c>
      <c r="U171" s="8">
        <v>4.0000000000000002E-4</v>
      </c>
    </row>
    <row r="172" spans="2:21">
      <c r="B172" s="6" t="s">
        <v>363</v>
      </c>
      <c r="C172" s="17">
        <v>1140656</v>
      </c>
      <c r="D172" s="19" t="s">
        <v>125</v>
      </c>
      <c r="E172" s="6"/>
      <c r="F172" s="19">
        <v>520043878</v>
      </c>
      <c r="G172" s="6" t="s">
        <v>193</v>
      </c>
      <c r="H172" s="6" t="s">
        <v>267</v>
      </c>
      <c r="I172" s="6" t="s">
        <v>166</v>
      </c>
      <c r="J172" s="6"/>
      <c r="K172" s="25">
        <v>1.86</v>
      </c>
      <c r="L172" s="6" t="s">
        <v>94</v>
      </c>
      <c r="M172" s="8">
        <v>2.9499999999999998E-2</v>
      </c>
      <c r="N172" s="8">
        <v>3.7100000000000001E-2</v>
      </c>
      <c r="O172" s="7">
        <v>755932.35</v>
      </c>
      <c r="P172" s="7">
        <v>98.92</v>
      </c>
      <c r="Q172" s="7">
        <v>0</v>
      </c>
      <c r="R172" s="7">
        <v>747.77</v>
      </c>
      <c r="S172" s="8">
        <v>4.1999999999999997E-3</v>
      </c>
      <c r="T172" s="8">
        <v>3.0000000000000001E-3</v>
      </c>
      <c r="U172" s="8">
        <v>4.0000000000000002E-4</v>
      </c>
    </row>
    <row r="173" spans="2:21">
      <c r="B173" s="6" t="s">
        <v>364</v>
      </c>
      <c r="C173" s="17">
        <v>1187277</v>
      </c>
      <c r="D173" s="19" t="s">
        <v>125</v>
      </c>
      <c r="E173" s="6"/>
      <c r="F173" s="19">
        <v>515763845</v>
      </c>
      <c r="G173" s="6" t="s">
        <v>251</v>
      </c>
      <c r="H173" s="6" t="s">
        <v>267</v>
      </c>
      <c r="I173" s="6" t="s">
        <v>166</v>
      </c>
      <c r="J173" s="6"/>
      <c r="K173" s="25">
        <v>2.41</v>
      </c>
      <c r="L173" s="6" t="s">
        <v>94</v>
      </c>
      <c r="M173" s="8">
        <v>5.45E-2</v>
      </c>
      <c r="N173" s="8">
        <v>4.8099999999999997E-2</v>
      </c>
      <c r="O173" s="7">
        <v>819000</v>
      </c>
      <c r="P173" s="7">
        <v>101.78</v>
      </c>
      <c r="Q173" s="7">
        <v>0</v>
      </c>
      <c r="R173" s="7">
        <v>833.58</v>
      </c>
      <c r="S173" s="8">
        <v>1.09E-2</v>
      </c>
      <c r="T173" s="8">
        <v>3.3E-3</v>
      </c>
      <c r="U173" s="8">
        <v>5.0000000000000001E-4</v>
      </c>
    </row>
    <row r="174" spans="2:21">
      <c r="B174" s="6" t="s">
        <v>365</v>
      </c>
      <c r="C174" s="17">
        <v>1170323</v>
      </c>
      <c r="D174" s="19" t="s">
        <v>125</v>
      </c>
      <c r="E174" s="6"/>
      <c r="F174" s="19">
        <v>514097591</v>
      </c>
      <c r="G174" s="6" t="s">
        <v>251</v>
      </c>
      <c r="H174" s="6" t="s">
        <v>269</v>
      </c>
      <c r="I174" s="6" t="s">
        <v>96</v>
      </c>
      <c r="J174" s="6"/>
      <c r="K174" s="25">
        <v>1.67</v>
      </c>
      <c r="L174" s="6" t="s">
        <v>94</v>
      </c>
      <c r="M174" s="8">
        <v>4.9000000000000002E-2</v>
      </c>
      <c r="N174" s="8">
        <v>4.9500000000000002E-2</v>
      </c>
      <c r="O174" s="7">
        <v>1412764.2</v>
      </c>
      <c r="P174" s="7">
        <v>100</v>
      </c>
      <c r="Q174" s="7">
        <v>0</v>
      </c>
      <c r="R174" s="7">
        <v>1412.76</v>
      </c>
      <c r="S174" s="8">
        <v>7.7999999999999996E-3</v>
      </c>
      <c r="T174" s="8">
        <v>5.7000000000000002E-3</v>
      </c>
      <c r="U174" s="8">
        <v>8.0000000000000004E-4</v>
      </c>
    </row>
    <row r="175" spans="2:21">
      <c r="B175" s="6" t="s">
        <v>366</v>
      </c>
      <c r="C175" s="17">
        <v>1180058</v>
      </c>
      <c r="D175" s="19" t="s">
        <v>125</v>
      </c>
      <c r="E175" s="6"/>
      <c r="F175" s="19">
        <v>514097591</v>
      </c>
      <c r="G175" s="6" t="s">
        <v>251</v>
      </c>
      <c r="H175" s="6" t="s">
        <v>269</v>
      </c>
      <c r="I175" s="6" t="s">
        <v>96</v>
      </c>
      <c r="J175" s="6"/>
      <c r="K175" s="25">
        <v>2.06</v>
      </c>
      <c r="L175" s="6" t="s">
        <v>94</v>
      </c>
      <c r="M175" s="8">
        <v>3.15E-2</v>
      </c>
      <c r="N175" s="8">
        <v>3.4200000000000001E-2</v>
      </c>
      <c r="O175" s="7">
        <v>1583000</v>
      </c>
      <c r="P175" s="7">
        <v>95.8</v>
      </c>
      <c r="Q175" s="7">
        <v>0</v>
      </c>
      <c r="R175" s="7">
        <v>1516.51</v>
      </c>
      <c r="S175" s="8">
        <v>4.8999999999999998E-3</v>
      </c>
      <c r="T175" s="8">
        <v>6.1000000000000004E-3</v>
      </c>
      <c r="U175" s="8">
        <v>8.9999999999999998E-4</v>
      </c>
    </row>
    <row r="176" spans="2:21">
      <c r="B176" s="6" t="s">
        <v>367</v>
      </c>
      <c r="C176" s="17">
        <v>1186865</v>
      </c>
      <c r="D176" s="19" t="s">
        <v>125</v>
      </c>
      <c r="E176" s="6"/>
      <c r="F176" s="19">
        <v>514097591</v>
      </c>
      <c r="G176" s="6" t="s">
        <v>251</v>
      </c>
      <c r="H176" s="6" t="s">
        <v>269</v>
      </c>
      <c r="I176" s="6" t="s">
        <v>96</v>
      </c>
      <c r="J176" s="6"/>
      <c r="K176" s="25">
        <v>3.55</v>
      </c>
      <c r="L176" s="6" t="s">
        <v>94</v>
      </c>
      <c r="M176" s="8">
        <v>4.7E-2</v>
      </c>
      <c r="N176" s="8">
        <v>5.0200000000000002E-2</v>
      </c>
      <c r="O176" s="7">
        <v>797000</v>
      </c>
      <c r="P176" s="7">
        <v>99.42</v>
      </c>
      <c r="Q176" s="7">
        <v>0</v>
      </c>
      <c r="R176" s="7">
        <v>792.38</v>
      </c>
      <c r="S176" s="8">
        <v>5.3E-3</v>
      </c>
      <c r="T176" s="8">
        <v>3.2000000000000002E-3</v>
      </c>
      <c r="U176" s="8">
        <v>5.0000000000000001E-4</v>
      </c>
    </row>
    <row r="177" spans="2:21">
      <c r="B177" s="6" t="s">
        <v>368</v>
      </c>
      <c r="C177" s="17">
        <v>1185883</v>
      </c>
      <c r="D177" s="19" t="s">
        <v>125</v>
      </c>
      <c r="E177" s="6"/>
      <c r="F177" s="19">
        <v>512764408</v>
      </c>
      <c r="G177" s="6" t="s">
        <v>251</v>
      </c>
      <c r="H177" s="6" t="s">
        <v>267</v>
      </c>
      <c r="I177" s="6" t="s">
        <v>166</v>
      </c>
      <c r="J177" s="6"/>
      <c r="K177" s="25">
        <v>3.13</v>
      </c>
      <c r="L177" s="6" t="s">
        <v>94</v>
      </c>
      <c r="M177" s="8">
        <v>2.4E-2</v>
      </c>
      <c r="N177" s="8">
        <v>2.4899999999999999E-2</v>
      </c>
      <c r="O177" s="7">
        <v>1038000</v>
      </c>
      <c r="P177" s="7">
        <v>100.29</v>
      </c>
      <c r="Q177" s="7">
        <v>0</v>
      </c>
      <c r="R177" s="7">
        <v>1041.01</v>
      </c>
      <c r="S177" s="8">
        <v>6.8999999999999999E-3</v>
      </c>
      <c r="T177" s="8">
        <v>4.1999999999999997E-3</v>
      </c>
      <c r="U177" s="8">
        <v>5.9999999999999995E-4</v>
      </c>
    </row>
    <row r="178" spans="2:21">
      <c r="B178" s="6" t="s">
        <v>369</v>
      </c>
      <c r="C178" s="17">
        <v>1169614</v>
      </c>
      <c r="D178" s="19" t="s">
        <v>125</v>
      </c>
      <c r="E178" s="6"/>
      <c r="F178" s="19">
        <v>550263107</v>
      </c>
      <c r="G178" s="6" t="s">
        <v>266</v>
      </c>
      <c r="H178" s="6" t="s">
        <v>269</v>
      </c>
      <c r="I178" s="6" t="s">
        <v>96</v>
      </c>
      <c r="J178" s="6"/>
      <c r="K178" s="25">
        <v>3.38</v>
      </c>
      <c r="L178" s="6" t="s">
        <v>94</v>
      </c>
      <c r="M178" s="8">
        <v>6.5000000000000002E-2</v>
      </c>
      <c r="N178" s="8">
        <v>6.1199999999999997E-2</v>
      </c>
      <c r="O178" s="7">
        <v>461039</v>
      </c>
      <c r="P178" s="7">
        <v>101.53</v>
      </c>
      <c r="Q178" s="7">
        <v>0</v>
      </c>
      <c r="R178" s="7">
        <v>468.1</v>
      </c>
      <c r="S178" s="8">
        <v>8.0000000000000004E-4</v>
      </c>
      <c r="T178" s="8">
        <v>1.9E-3</v>
      </c>
      <c r="U178" s="8">
        <v>2.9999999999999997E-4</v>
      </c>
    </row>
    <row r="179" spans="2:21">
      <c r="B179" s="6" t="s">
        <v>370</v>
      </c>
      <c r="C179" s="17">
        <v>1181593</v>
      </c>
      <c r="D179" s="19" t="s">
        <v>125</v>
      </c>
      <c r="E179" s="6"/>
      <c r="F179" s="19">
        <v>550263107</v>
      </c>
      <c r="G179" s="6" t="s">
        <v>266</v>
      </c>
      <c r="H179" s="6" t="s">
        <v>269</v>
      </c>
      <c r="I179" s="6" t="s">
        <v>96</v>
      </c>
      <c r="J179" s="6"/>
      <c r="K179" s="25">
        <v>4.1900000000000004</v>
      </c>
      <c r="L179" s="6" t="s">
        <v>94</v>
      </c>
      <c r="M179" s="8">
        <v>5.2499999999999998E-2</v>
      </c>
      <c r="N179" s="8">
        <v>6.3399999999999998E-2</v>
      </c>
      <c r="O179" s="7">
        <v>1402000</v>
      </c>
      <c r="P179" s="7">
        <v>98.3</v>
      </c>
      <c r="Q179" s="7">
        <v>0</v>
      </c>
      <c r="R179" s="7">
        <v>1378.17</v>
      </c>
      <c r="S179" s="8">
        <v>4.1999999999999997E-3</v>
      </c>
      <c r="T179" s="8">
        <v>5.4999999999999997E-3</v>
      </c>
      <c r="U179" s="8">
        <v>8.0000000000000004E-4</v>
      </c>
    </row>
    <row r="180" spans="2:21">
      <c r="B180" s="6" t="s">
        <v>371</v>
      </c>
      <c r="C180" s="17">
        <v>1161785</v>
      </c>
      <c r="D180" s="19" t="s">
        <v>125</v>
      </c>
      <c r="E180" s="6"/>
      <c r="F180" s="19">
        <v>512607888</v>
      </c>
      <c r="G180" s="6" t="s">
        <v>372</v>
      </c>
      <c r="H180" s="6" t="s">
        <v>267</v>
      </c>
      <c r="I180" s="6" t="s">
        <v>166</v>
      </c>
      <c r="J180" s="6"/>
      <c r="K180" s="25">
        <v>4.0999999999999996</v>
      </c>
      <c r="L180" s="6" t="s">
        <v>94</v>
      </c>
      <c r="M180" s="8">
        <v>2.9100000000000001E-2</v>
      </c>
      <c r="N180" s="8">
        <v>5.8500000000000003E-2</v>
      </c>
      <c r="O180" s="7">
        <v>771191.43</v>
      </c>
      <c r="P180" s="7">
        <v>89.77</v>
      </c>
      <c r="Q180" s="7">
        <v>0</v>
      </c>
      <c r="R180" s="7">
        <v>692.3</v>
      </c>
      <c r="S180" s="8">
        <v>8.0000000000000004E-4</v>
      </c>
      <c r="T180" s="8">
        <v>2.8E-3</v>
      </c>
      <c r="U180" s="8">
        <v>4.0000000000000002E-4</v>
      </c>
    </row>
    <row r="181" spans="2:21">
      <c r="B181" s="6" t="s">
        <v>373</v>
      </c>
      <c r="C181" s="17">
        <v>1150812</v>
      </c>
      <c r="D181" s="19" t="s">
        <v>125</v>
      </c>
      <c r="E181" s="6"/>
      <c r="F181" s="19">
        <v>512607888</v>
      </c>
      <c r="G181" s="6" t="s">
        <v>372</v>
      </c>
      <c r="H181" s="6" t="s">
        <v>267</v>
      </c>
      <c r="I181" s="6" t="s">
        <v>166</v>
      </c>
      <c r="J181" s="6"/>
      <c r="K181" s="25">
        <v>2.37</v>
      </c>
      <c r="L181" s="6" t="s">
        <v>94</v>
      </c>
      <c r="M181" s="8">
        <v>4.0849000000000003E-2</v>
      </c>
      <c r="N181" s="8">
        <v>4.6100000000000002E-2</v>
      </c>
      <c r="O181" s="7">
        <v>406070.44</v>
      </c>
      <c r="P181" s="7">
        <v>99.2</v>
      </c>
      <c r="Q181" s="7">
        <v>0</v>
      </c>
      <c r="R181" s="7">
        <v>402.82</v>
      </c>
      <c r="S181" s="8">
        <v>1.2999999999999999E-3</v>
      </c>
      <c r="T181" s="8">
        <v>1.6000000000000001E-3</v>
      </c>
      <c r="U181" s="8">
        <v>2.0000000000000001E-4</v>
      </c>
    </row>
    <row r="182" spans="2:21">
      <c r="B182" s="6" t="s">
        <v>374</v>
      </c>
      <c r="C182" s="17">
        <v>1157668</v>
      </c>
      <c r="D182" s="19" t="s">
        <v>125</v>
      </c>
      <c r="E182" s="6"/>
      <c r="F182" s="19">
        <v>513957472</v>
      </c>
      <c r="G182" s="6" t="s">
        <v>197</v>
      </c>
      <c r="H182" s="6" t="s">
        <v>267</v>
      </c>
      <c r="I182" s="6" t="s">
        <v>166</v>
      </c>
      <c r="J182" s="6"/>
      <c r="K182" s="25">
        <v>3.85</v>
      </c>
      <c r="L182" s="6" t="s">
        <v>94</v>
      </c>
      <c r="M182" s="8">
        <v>4.1000000000000002E-2</v>
      </c>
      <c r="N182" s="8">
        <v>4.6399999999999997E-2</v>
      </c>
      <c r="O182" s="7">
        <v>549000</v>
      </c>
      <c r="P182" s="7">
        <v>98.81</v>
      </c>
      <c r="Q182" s="7">
        <v>0</v>
      </c>
      <c r="R182" s="7">
        <v>542.47</v>
      </c>
      <c r="S182" s="8">
        <v>1.6000000000000001E-3</v>
      </c>
      <c r="T182" s="8">
        <v>2.2000000000000001E-3</v>
      </c>
      <c r="U182" s="8">
        <v>2.9999999999999997E-4</v>
      </c>
    </row>
    <row r="183" spans="2:21">
      <c r="B183" s="6" t="s">
        <v>375</v>
      </c>
      <c r="C183" s="17">
        <v>1183607</v>
      </c>
      <c r="D183" s="19" t="s">
        <v>125</v>
      </c>
      <c r="E183" s="6"/>
      <c r="F183" s="19">
        <v>2059088</v>
      </c>
      <c r="G183" s="6" t="s">
        <v>376</v>
      </c>
      <c r="H183" s="6" t="s">
        <v>377</v>
      </c>
      <c r="I183" s="6" t="s">
        <v>166</v>
      </c>
      <c r="J183" s="6"/>
      <c r="K183" s="25">
        <v>2.7</v>
      </c>
      <c r="L183" s="6" t="s">
        <v>94</v>
      </c>
      <c r="M183" s="8">
        <v>7.2999999999999995E-2</v>
      </c>
      <c r="N183" s="8">
        <v>6.9099999999999995E-2</v>
      </c>
      <c r="O183" s="7">
        <v>468000</v>
      </c>
      <c r="P183" s="7">
        <v>101.3</v>
      </c>
      <c r="Q183" s="7">
        <v>15.54</v>
      </c>
      <c r="R183" s="7">
        <v>489.62</v>
      </c>
      <c r="S183" s="8">
        <v>2.5000000000000001E-3</v>
      </c>
      <c r="T183" s="8">
        <v>2E-3</v>
      </c>
      <c r="U183" s="8">
        <v>2.9999999999999997E-4</v>
      </c>
    </row>
    <row r="184" spans="2:21">
      <c r="B184" s="6" t="s">
        <v>378</v>
      </c>
      <c r="C184" s="17">
        <v>8230328</v>
      </c>
      <c r="D184" s="19" t="s">
        <v>125</v>
      </c>
      <c r="E184" s="6"/>
      <c r="F184" s="19">
        <v>520033309</v>
      </c>
      <c r="G184" s="6" t="s">
        <v>164</v>
      </c>
      <c r="H184" s="6" t="s">
        <v>273</v>
      </c>
      <c r="I184" s="6" t="s">
        <v>96</v>
      </c>
      <c r="J184" s="6"/>
      <c r="K184" s="25">
        <v>3.38</v>
      </c>
      <c r="L184" s="6" t="s">
        <v>94</v>
      </c>
      <c r="M184" s="8">
        <v>2.9000000000000001E-2</v>
      </c>
      <c r="N184" s="8">
        <v>5.3499999999999999E-2</v>
      </c>
      <c r="O184" s="7">
        <v>796000</v>
      </c>
      <c r="P184" s="7">
        <v>92.37</v>
      </c>
      <c r="Q184" s="7">
        <v>11.76</v>
      </c>
      <c r="R184" s="7">
        <v>747.03</v>
      </c>
      <c r="S184" s="8">
        <v>5.3E-3</v>
      </c>
      <c r="T184" s="8">
        <v>3.0000000000000001E-3</v>
      </c>
      <c r="U184" s="8">
        <v>4.0000000000000002E-4</v>
      </c>
    </row>
    <row r="185" spans="2:21">
      <c r="B185" s="6" t="s">
        <v>379</v>
      </c>
      <c r="C185" s="17">
        <v>8230294</v>
      </c>
      <c r="D185" s="19" t="s">
        <v>125</v>
      </c>
      <c r="E185" s="6"/>
      <c r="F185" s="19">
        <v>520033309</v>
      </c>
      <c r="G185" s="6" t="s">
        <v>164</v>
      </c>
      <c r="H185" s="6" t="s">
        <v>273</v>
      </c>
      <c r="I185" s="6" t="s">
        <v>96</v>
      </c>
      <c r="J185" s="6"/>
      <c r="K185" s="25">
        <v>2.2200000000000002</v>
      </c>
      <c r="L185" s="6" t="s">
        <v>94</v>
      </c>
      <c r="M185" s="8">
        <v>1.4999999999999999E-2</v>
      </c>
      <c r="N185" s="8">
        <v>4.3700000000000003E-2</v>
      </c>
      <c r="O185" s="7">
        <v>8.75</v>
      </c>
      <c r="P185" s="7">
        <v>112.1</v>
      </c>
      <c r="Q185" s="7">
        <v>0</v>
      </c>
      <c r="R185" s="7">
        <v>0.01</v>
      </c>
      <c r="S185" s="8">
        <v>9.9999999999999995E-8</v>
      </c>
      <c r="T185" s="8">
        <v>0</v>
      </c>
      <c r="U185" s="8">
        <v>0</v>
      </c>
    </row>
    <row r="186" spans="2:21">
      <c r="B186" s="6" t="s">
        <v>380</v>
      </c>
      <c r="C186" s="17">
        <v>1143015</v>
      </c>
      <c r="D186" s="19" t="s">
        <v>125</v>
      </c>
      <c r="E186" s="6"/>
      <c r="F186" s="19">
        <v>1858676</v>
      </c>
      <c r="G186" s="6" t="s">
        <v>230</v>
      </c>
      <c r="H186" s="6" t="s">
        <v>377</v>
      </c>
      <c r="I186" s="6" t="s">
        <v>166</v>
      </c>
      <c r="J186" s="6"/>
      <c r="K186" s="25">
        <v>1.61</v>
      </c>
      <c r="L186" s="6" t="s">
        <v>94</v>
      </c>
      <c r="M186" s="8">
        <v>3.6999999999999998E-2</v>
      </c>
      <c r="N186" s="8">
        <v>8.1500000000000003E-2</v>
      </c>
      <c r="O186" s="7">
        <v>1400000</v>
      </c>
      <c r="P186" s="7">
        <v>93.6</v>
      </c>
      <c r="Q186" s="7">
        <v>0</v>
      </c>
      <c r="R186" s="7">
        <v>1310.4000000000001</v>
      </c>
      <c r="S186" s="8">
        <v>1.6000000000000001E-3</v>
      </c>
      <c r="T186" s="8">
        <v>5.3E-3</v>
      </c>
      <c r="U186" s="8">
        <v>6.9999999999999999E-4</v>
      </c>
    </row>
    <row r="187" spans="2:21">
      <c r="B187" s="6" t="s">
        <v>381</v>
      </c>
      <c r="C187" s="17">
        <v>1184357</v>
      </c>
      <c r="D187" s="19" t="s">
        <v>125</v>
      </c>
      <c r="E187" s="6"/>
      <c r="F187" s="19">
        <v>515185999</v>
      </c>
      <c r="G187" s="6" t="s">
        <v>251</v>
      </c>
      <c r="H187" s="6" t="s">
        <v>273</v>
      </c>
      <c r="I187" s="6" t="s">
        <v>96</v>
      </c>
      <c r="J187" s="6"/>
      <c r="K187" s="25">
        <v>2.46</v>
      </c>
      <c r="L187" s="6" t="s">
        <v>94</v>
      </c>
      <c r="M187" s="8">
        <v>3.95E-2</v>
      </c>
      <c r="N187" s="8">
        <v>1.0999999999999999E-2</v>
      </c>
      <c r="O187" s="7">
        <v>548000</v>
      </c>
      <c r="P187" s="7">
        <v>98.75</v>
      </c>
      <c r="Q187" s="7">
        <v>0</v>
      </c>
      <c r="R187" s="7">
        <v>541.15</v>
      </c>
      <c r="S187" s="8">
        <v>4.4999999999999997E-3</v>
      </c>
      <c r="T187" s="8">
        <v>2.2000000000000001E-3</v>
      </c>
      <c r="U187" s="8">
        <v>2.9999999999999997E-4</v>
      </c>
    </row>
    <row r="188" spans="2:21">
      <c r="B188" s="6" t="s">
        <v>382</v>
      </c>
      <c r="C188" s="17">
        <v>1182047</v>
      </c>
      <c r="D188" s="19" t="s">
        <v>125</v>
      </c>
      <c r="E188" s="6"/>
      <c r="F188" s="19">
        <v>520043860</v>
      </c>
      <c r="G188" s="6" t="s">
        <v>251</v>
      </c>
      <c r="H188" s="6" t="s">
        <v>377</v>
      </c>
      <c r="I188" s="6" t="s">
        <v>166</v>
      </c>
      <c r="J188" s="6"/>
      <c r="K188" s="25">
        <v>2.17</v>
      </c>
      <c r="L188" s="6" t="s">
        <v>94</v>
      </c>
      <c r="M188" s="8">
        <v>2.9000000000000001E-2</v>
      </c>
      <c r="N188" s="8">
        <v>5.2299999999999999E-2</v>
      </c>
      <c r="O188" s="7">
        <v>582254</v>
      </c>
      <c r="P188" s="7">
        <v>95.27</v>
      </c>
      <c r="Q188" s="7">
        <v>0</v>
      </c>
      <c r="R188" s="7">
        <v>554.70000000000005</v>
      </c>
      <c r="S188" s="8">
        <v>2.8999999999999998E-3</v>
      </c>
      <c r="T188" s="8">
        <v>2.2000000000000001E-3</v>
      </c>
      <c r="U188" s="8">
        <v>2.9999999999999997E-4</v>
      </c>
    </row>
    <row r="189" spans="2:21">
      <c r="B189" s="6" t="s">
        <v>383</v>
      </c>
      <c r="C189" s="17">
        <v>6390348</v>
      </c>
      <c r="D189" s="19" t="s">
        <v>125</v>
      </c>
      <c r="E189" s="6"/>
      <c r="F189" s="19">
        <v>520023896</v>
      </c>
      <c r="G189" s="6" t="s">
        <v>283</v>
      </c>
      <c r="H189" s="6" t="s">
        <v>384</v>
      </c>
      <c r="I189" s="6" t="s">
        <v>96</v>
      </c>
      <c r="J189" s="6"/>
      <c r="K189" s="25">
        <v>2.3199999999999998</v>
      </c>
      <c r="L189" s="6" t="s">
        <v>94</v>
      </c>
      <c r="M189" s="8">
        <v>4.9662999999999999E-2</v>
      </c>
      <c r="N189" s="8">
        <v>6.2399999999999997E-2</v>
      </c>
      <c r="O189" s="7">
        <v>532196.74</v>
      </c>
      <c r="P189" s="7">
        <v>96.99</v>
      </c>
      <c r="Q189" s="7">
        <v>0</v>
      </c>
      <c r="R189" s="7">
        <v>516.17999999999995</v>
      </c>
      <c r="S189" s="8">
        <v>4.0000000000000002E-4</v>
      </c>
      <c r="T189" s="8">
        <v>2.0999999999999999E-3</v>
      </c>
      <c r="U189" s="8">
        <v>2.9999999999999997E-4</v>
      </c>
    </row>
    <row r="190" spans="2:21">
      <c r="B190" s="6" t="s">
        <v>385</v>
      </c>
      <c r="C190" s="17">
        <v>1156025</v>
      </c>
      <c r="D190" s="19" t="s">
        <v>125</v>
      </c>
      <c r="E190" s="6"/>
      <c r="F190" s="19">
        <v>520042177</v>
      </c>
      <c r="G190" s="6" t="s">
        <v>219</v>
      </c>
      <c r="H190" s="6" t="s">
        <v>386</v>
      </c>
      <c r="I190" s="6" t="s">
        <v>166</v>
      </c>
      <c r="J190" s="6"/>
      <c r="K190" s="25">
        <v>2.38</v>
      </c>
      <c r="L190" s="6" t="s">
        <v>94</v>
      </c>
      <c r="M190" s="8">
        <v>5.45E-2</v>
      </c>
      <c r="N190" s="8">
        <v>3.8699999999999998E-2</v>
      </c>
      <c r="O190" s="7">
        <v>477197</v>
      </c>
      <c r="P190" s="7">
        <v>103.8</v>
      </c>
      <c r="Q190" s="7">
        <v>13</v>
      </c>
      <c r="R190" s="7">
        <v>508.33</v>
      </c>
      <c r="S190" s="8">
        <v>2.8E-3</v>
      </c>
      <c r="T190" s="8">
        <v>2E-3</v>
      </c>
      <c r="U190" s="8">
        <v>2.9999999999999997E-4</v>
      </c>
    </row>
    <row r="191" spans="2:21">
      <c r="B191" s="6" t="s">
        <v>387</v>
      </c>
      <c r="C191" s="17">
        <v>1151026</v>
      </c>
      <c r="D191" s="19" t="s">
        <v>125</v>
      </c>
      <c r="E191" s="6"/>
      <c r="F191" s="19">
        <v>520042177</v>
      </c>
      <c r="G191" s="6" t="s">
        <v>219</v>
      </c>
      <c r="H191" s="6" t="s">
        <v>386</v>
      </c>
      <c r="I191" s="6" t="s">
        <v>166</v>
      </c>
      <c r="J191" s="6"/>
      <c r="K191" s="25">
        <v>0.99</v>
      </c>
      <c r="L191" s="6" t="s">
        <v>94</v>
      </c>
      <c r="M191" s="8">
        <v>4.7500000000000001E-2</v>
      </c>
      <c r="N191" s="8">
        <v>3.3999999999999998E-3</v>
      </c>
      <c r="O191" s="7">
        <v>126083</v>
      </c>
      <c r="P191" s="7">
        <v>104.4</v>
      </c>
      <c r="Q191" s="7">
        <v>1.5</v>
      </c>
      <c r="R191" s="7">
        <v>133.13</v>
      </c>
      <c r="S191" s="8">
        <v>1.1999999999999999E-3</v>
      </c>
      <c r="T191" s="8">
        <v>5.0000000000000001E-4</v>
      </c>
      <c r="U191" s="8">
        <v>1E-4</v>
      </c>
    </row>
    <row r="192" spans="2:21">
      <c r="B192" s="6" t="s">
        <v>388</v>
      </c>
      <c r="C192" s="17">
        <v>1134790</v>
      </c>
      <c r="D192" s="19" t="s">
        <v>125</v>
      </c>
      <c r="E192" s="6"/>
      <c r="F192" s="19">
        <v>520044322</v>
      </c>
      <c r="G192" s="6" t="s">
        <v>266</v>
      </c>
      <c r="H192" s="6" t="s">
        <v>389</v>
      </c>
      <c r="I192" s="6" t="s">
        <v>96</v>
      </c>
      <c r="J192" s="6"/>
      <c r="K192" s="25">
        <v>1.55</v>
      </c>
      <c r="L192" s="6" t="s">
        <v>94</v>
      </c>
      <c r="M192" s="8">
        <v>5.2999999999999999E-2</v>
      </c>
      <c r="N192" s="8">
        <v>4.8300000000000003E-2</v>
      </c>
      <c r="O192" s="7">
        <v>1442162.46</v>
      </c>
      <c r="P192" s="7">
        <v>102.7</v>
      </c>
      <c r="Q192" s="7">
        <v>0</v>
      </c>
      <c r="R192" s="7">
        <v>1481.1</v>
      </c>
      <c r="S192" s="8">
        <v>1E-3</v>
      </c>
      <c r="T192" s="8">
        <v>5.8999999999999999E-3</v>
      </c>
      <c r="U192" s="8">
        <v>8.0000000000000004E-4</v>
      </c>
    </row>
    <row r="193" spans="2:21">
      <c r="B193" s="6" t="s">
        <v>390</v>
      </c>
      <c r="C193" s="17">
        <v>1143361</v>
      </c>
      <c r="D193" s="19" t="s">
        <v>125</v>
      </c>
      <c r="E193" s="6"/>
      <c r="F193" s="19">
        <v>520044322</v>
      </c>
      <c r="G193" s="6" t="s">
        <v>266</v>
      </c>
      <c r="H193" s="6" t="s">
        <v>389</v>
      </c>
      <c r="I193" s="6" t="s">
        <v>96</v>
      </c>
      <c r="J193" s="6"/>
      <c r="K193" s="25">
        <v>3.76</v>
      </c>
      <c r="L193" s="6" t="s">
        <v>94</v>
      </c>
      <c r="M193" s="8">
        <v>5.4800000000000001E-2</v>
      </c>
      <c r="N193" s="8">
        <v>5.9299999999999999E-2</v>
      </c>
      <c r="O193" s="7">
        <v>426222.34</v>
      </c>
      <c r="P193" s="7">
        <v>98.66</v>
      </c>
      <c r="Q193" s="7">
        <v>0</v>
      </c>
      <c r="R193" s="7">
        <v>420.51</v>
      </c>
      <c r="S193" s="8">
        <v>2.9999999999999997E-4</v>
      </c>
      <c r="T193" s="8">
        <v>1.6999999999999999E-3</v>
      </c>
      <c r="U193" s="8">
        <v>2.0000000000000001E-4</v>
      </c>
    </row>
    <row r="194" spans="2:21">
      <c r="B194" s="6" t="s">
        <v>391</v>
      </c>
      <c r="C194" s="17">
        <v>1184696</v>
      </c>
      <c r="D194" s="19" t="s">
        <v>125</v>
      </c>
      <c r="E194" s="6"/>
      <c r="F194" s="19">
        <v>1983001</v>
      </c>
      <c r="G194" s="6" t="s">
        <v>230</v>
      </c>
      <c r="H194" s="6" t="s">
        <v>157</v>
      </c>
      <c r="I194" s="6"/>
      <c r="J194" s="6"/>
      <c r="K194" s="25">
        <v>3.65</v>
      </c>
      <c r="L194" s="6" t="s">
        <v>94</v>
      </c>
      <c r="M194" s="8">
        <v>4.4999999999999998E-2</v>
      </c>
      <c r="N194" s="8">
        <v>5.7299999999999997E-2</v>
      </c>
      <c r="O194" s="7">
        <v>1637000</v>
      </c>
      <c r="P194" s="7">
        <v>97.42</v>
      </c>
      <c r="Q194" s="7">
        <v>0</v>
      </c>
      <c r="R194" s="7">
        <v>1594.77</v>
      </c>
      <c r="S194" s="8">
        <v>4.4999999999999997E-3</v>
      </c>
      <c r="T194" s="8">
        <v>6.4000000000000003E-3</v>
      </c>
      <c r="U194" s="8">
        <v>8.9999999999999998E-4</v>
      </c>
    </row>
    <row r="195" spans="2:21">
      <c r="B195" s="6" t="s">
        <v>392</v>
      </c>
      <c r="C195" s="17">
        <v>1182518</v>
      </c>
      <c r="D195" s="19" t="s">
        <v>125</v>
      </c>
      <c r="E195" s="6"/>
      <c r="F195" s="19">
        <v>516339777</v>
      </c>
      <c r="G195" s="6" t="s">
        <v>278</v>
      </c>
      <c r="H195" s="6" t="s">
        <v>157</v>
      </c>
      <c r="I195" s="6"/>
      <c r="J195" s="6"/>
      <c r="K195" s="25">
        <v>3.82</v>
      </c>
      <c r="L195" s="6" t="s">
        <v>94</v>
      </c>
      <c r="M195" s="8">
        <v>2.5000000000000001E-2</v>
      </c>
      <c r="N195" s="8">
        <v>5.0700000000000002E-2</v>
      </c>
      <c r="O195" s="7">
        <v>261930</v>
      </c>
      <c r="P195" s="7">
        <v>91</v>
      </c>
      <c r="Q195" s="7">
        <v>0</v>
      </c>
      <c r="R195" s="7">
        <v>238.36</v>
      </c>
      <c r="S195" s="8">
        <v>1E-3</v>
      </c>
      <c r="T195" s="8">
        <v>1E-3</v>
      </c>
      <c r="U195" s="8">
        <v>1E-4</v>
      </c>
    </row>
    <row r="196" spans="2:21">
      <c r="B196" s="6" t="s">
        <v>393</v>
      </c>
      <c r="C196" s="17">
        <v>1178151</v>
      </c>
      <c r="D196" s="19" t="s">
        <v>125</v>
      </c>
      <c r="E196" s="6"/>
      <c r="F196" s="19">
        <v>512832742</v>
      </c>
      <c r="G196" s="6" t="s">
        <v>232</v>
      </c>
      <c r="H196" s="6" t="s">
        <v>157</v>
      </c>
      <c r="I196" s="6"/>
      <c r="J196" s="6"/>
      <c r="K196" s="25">
        <v>4.0999999999999996</v>
      </c>
      <c r="L196" s="6" t="s">
        <v>94</v>
      </c>
      <c r="M196" s="8">
        <v>3.6499999999999998E-2</v>
      </c>
      <c r="N196" s="8">
        <v>5.1499999999999997E-2</v>
      </c>
      <c r="O196" s="7">
        <v>2576190.0099999998</v>
      </c>
      <c r="P196" s="7">
        <v>94.68</v>
      </c>
      <c r="Q196" s="7">
        <v>0</v>
      </c>
      <c r="R196" s="7">
        <v>2439.14</v>
      </c>
      <c r="S196" s="8">
        <v>1.8E-3</v>
      </c>
      <c r="T196" s="8">
        <v>9.7999999999999997E-3</v>
      </c>
      <c r="U196" s="8">
        <v>1.4E-3</v>
      </c>
    </row>
    <row r="197" spans="2:21">
      <c r="B197" s="6" t="s">
        <v>394</v>
      </c>
      <c r="C197" s="17">
        <v>1181122</v>
      </c>
      <c r="D197" s="19" t="s">
        <v>125</v>
      </c>
      <c r="E197" s="6"/>
      <c r="F197" s="19">
        <v>520044322</v>
      </c>
      <c r="G197" s="6" t="s">
        <v>266</v>
      </c>
      <c r="H197" s="6" t="s">
        <v>157</v>
      </c>
      <c r="I197" s="6"/>
      <c r="J197" s="6"/>
      <c r="K197" s="25">
        <v>3.78</v>
      </c>
      <c r="L197" s="6" t="s">
        <v>94</v>
      </c>
      <c r="M197" s="8">
        <v>6.2E-2</v>
      </c>
      <c r="N197" s="8">
        <v>5.96E-2</v>
      </c>
      <c r="O197" s="7">
        <v>722000</v>
      </c>
      <c r="P197" s="7">
        <v>102.22</v>
      </c>
      <c r="Q197" s="7">
        <v>0</v>
      </c>
      <c r="R197" s="7">
        <v>738.03</v>
      </c>
      <c r="S197" s="8">
        <v>1.6999999999999999E-3</v>
      </c>
      <c r="T197" s="8">
        <v>3.0000000000000001E-3</v>
      </c>
      <c r="U197" s="8">
        <v>4.0000000000000002E-4</v>
      </c>
    </row>
    <row r="198" spans="2:21">
      <c r="B198" s="6" t="s">
        <v>395</v>
      </c>
      <c r="C198" s="17">
        <v>4860144</v>
      </c>
      <c r="D198" s="19" t="s">
        <v>125</v>
      </c>
      <c r="E198" s="6"/>
      <c r="F198" s="19">
        <v>520038688</v>
      </c>
      <c r="G198" s="6" t="s">
        <v>164</v>
      </c>
      <c r="H198" s="6" t="s">
        <v>157</v>
      </c>
      <c r="I198" s="6"/>
      <c r="J198" s="6"/>
      <c r="K198" s="25">
        <v>2.02</v>
      </c>
      <c r="L198" s="6" t="s">
        <v>94</v>
      </c>
      <c r="M198" s="8">
        <v>4.8399999999999999E-2</v>
      </c>
      <c r="N198" s="8">
        <v>-0.69359999999999999</v>
      </c>
      <c r="O198" s="7">
        <v>464000</v>
      </c>
      <c r="P198" s="7">
        <v>99.17</v>
      </c>
      <c r="Q198" s="7">
        <v>0</v>
      </c>
      <c r="R198" s="7">
        <v>460.15</v>
      </c>
      <c r="S198" s="8">
        <v>6.4999999999999997E-3</v>
      </c>
      <c r="T198" s="8">
        <v>1.8E-3</v>
      </c>
      <c r="U198" s="8">
        <v>2.9999999999999997E-4</v>
      </c>
    </row>
    <row r="199" spans="2:21">
      <c r="B199" s="6" t="s">
        <v>396</v>
      </c>
      <c r="C199" s="17">
        <v>1186907</v>
      </c>
      <c r="D199" s="19" t="s">
        <v>125</v>
      </c>
      <c r="E199" s="6"/>
      <c r="F199" s="19">
        <v>514625094</v>
      </c>
      <c r="G199" s="6" t="s">
        <v>164</v>
      </c>
      <c r="H199" s="6" t="s">
        <v>157</v>
      </c>
      <c r="I199" s="6"/>
      <c r="J199" s="6"/>
      <c r="K199" s="25">
        <v>3.22</v>
      </c>
      <c r="L199" s="6" t="s">
        <v>94</v>
      </c>
      <c r="M199" s="8">
        <v>5.6000000000000001E-2</v>
      </c>
      <c r="N199" s="8">
        <v>5.79E-2</v>
      </c>
      <c r="O199" s="7">
        <v>764000</v>
      </c>
      <c r="P199" s="7">
        <v>100</v>
      </c>
      <c r="Q199" s="7">
        <v>0</v>
      </c>
      <c r="R199" s="7">
        <v>764</v>
      </c>
      <c r="S199" s="8">
        <v>5.7000000000000002E-3</v>
      </c>
      <c r="T199" s="8">
        <v>3.0999999999999999E-3</v>
      </c>
      <c r="U199" s="8">
        <v>4.0000000000000002E-4</v>
      </c>
    </row>
    <row r="200" spans="2:21">
      <c r="B200" s="6" t="s">
        <v>397</v>
      </c>
      <c r="C200" s="17">
        <v>4340212</v>
      </c>
      <c r="D200" s="19" t="s">
        <v>125</v>
      </c>
      <c r="E200" s="6"/>
      <c r="F200" s="19">
        <v>520039298</v>
      </c>
      <c r="G200" s="6" t="s">
        <v>164</v>
      </c>
      <c r="H200" s="6" t="s">
        <v>157</v>
      </c>
      <c r="I200" s="6"/>
      <c r="J200" s="6"/>
      <c r="K200" s="25">
        <v>3.75</v>
      </c>
      <c r="L200" s="6" t="s">
        <v>94</v>
      </c>
      <c r="M200" s="8">
        <v>3.95E-2</v>
      </c>
      <c r="N200" s="8">
        <v>6.2799999999999995E-2</v>
      </c>
      <c r="O200" s="7">
        <v>1087000</v>
      </c>
      <c r="P200" s="7">
        <v>92.14</v>
      </c>
      <c r="Q200" s="7">
        <v>0</v>
      </c>
      <c r="R200" s="7">
        <v>1001.56</v>
      </c>
      <c r="S200" s="8">
        <v>1.2999999999999999E-3</v>
      </c>
      <c r="T200" s="8">
        <v>4.0000000000000001E-3</v>
      </c>
      <c r="U200" s="8">
        <v>5.9999999999999995E-4</v>
      </c>
    </row>
    <row r="201" spans="2:21">
      <c r="B201" s="6" t="s">
        <v>398</v>
      </c>
      <c r="C201" s="17">
        <v>1182542</v>
      </c>
      <c r="D201" s="19" t="s">
        <v>125</v>
      </c>
      <c r="E201" s="6"/>
      <c r="F201" s="6" t="s">
        <v>399</v>
      </c>
      <c r="G201" s="6" t="s">
        <v>164</v>
      </c>
      <c r="H201" s="6" t="s">
        <v>157</v>
      </c>
      <c r="I201" s="6"/>
      <c r="J201" s="6"/>
      <c r="K201" s="25">
        <v>0.86</v>
      </c>
      <c r="L201" s="6" t="s">
        <v>94</v>
      </c>
      <c r="M201" s="8">
        <v>0.01</v>
      </c>
      <c r="N201" s="8">
        <v>1.2778</v>
      </c>
      <c r="O201" s="7">
        <v>15601.19</v>
      </c>
      <c r="P201" s="7">
        <v>46.01</v>
      </c>
      <c r="Q201" s="7">
        <v>0</v>
      </c>
      <c r="R201" s="7">
        <v>7.18</v>
      </c>
      <c r="S201" s="8">
        <v>2.0000000000000001E-4</v>
      </c>
      <c r="T201" s="8">
        <v>0</v>
      </c>
      <c r="U201" s="8">
        <v>0</v>
      </c>
    </row>
    <row r="202" spans="2:21">
      <c r="B202" s="6" t="s">
        <v>400</v>
      </c>
      <c r="C202" s="17">
        <v>1182559</v>
      </c>
      <c r="D202" s="19" t="s">
        <v>125</v>
      </c>
      <c r="E202" s="6"/>
      <c r="F202" s="6" t="s">
        <v>399</v>
      </c>
      <c r="G202" s="6" t="s">
        <v>164</v>
      </c>
      <c r="H202" s="6" t="s">
        <v>157</v>
      </c>
      <c r="I202" s="6"/>
      <c r="J202" s="6"/>
      <c r="K202" s="25">
        <v>4.5</v>
      </c>
      <c r="L202" s="6" t="s">
        <v>94</v>
      </c>
      <c r="M202" s="8">
        <v>0.01</v>
      </c>
      <c r="N202" s="8">
        <v>0.83030000000000004</v>
      </c>
      <c r="O202" s="7">
        <v>21139.82</v>
      </c>
      <c r="P202" s="7">
        <v>6.9</v>
      </c>
      <c r="Q202" s="7">
        <v>0</v>
      </c>
      <c r="R202" s="7">
        <v>1.46</v>
      </c>
      <c r="S202" s="8">
        <v>2.0000000000000001E-4</v>
      </c>
      <c r="T202" s="8">
        <v>0</v>
      </c>
      <c r="U202" s="8">
        <v>0</v>
      </c>
    </row>
    <row r="203" spans="2:21">
      <c r="B203" s="6" t="s">
        <v>401</v>
      </c>
      <c r="C203" s="17">
        <v>1181676</v>
      </c>
      <c r="D203" s="19" t="s">
        <v>125</v>
      </c>
      <c r="E203" s="6"/>
      <c r="F203" s="19">
        <v>512726712</v>
      </c>
      <c r="G203" s="6" t="s">
        <v>164</v>
      </c>
      <c r="H203" s="6" t="s">
        <v>157</v>
      </c>
      <c r="I203" s="6"/>
      <c r="J203" s="6"/>
      <c r="K203" s="25">
        <v>4.26</v>
      </c>
      <c r="L203" s="6" t="s">
        <v>94</v>
      </c>
      <c r="M203" s="8">
        <v>2.75E-2</v>
      </c>
      <c r="N203" s="8">
        <v>3.8899999999999997E-2</v>
      </c>
      <c r="O203" s="7">
        <v>261000</v>
      </c>
      <c r="P203" s="7">
        <v>95.5</v>
      </c>
      <c r="Q203" s="7">
        <v>0</v>
      </c>
      <c r="R203" s="7">
        <v>249.26</v>
      </c>
      <c r="S203" s="8">
        <v>5.1999999999999998E-3</v>
      </c>
      <c r="T203" s="8">
        <v>1E-3</v>
      </c>
      <c r="U203" s="8">
        <v>1E-4</v>
      </c>
    </row>
    <row r="204" spans="2:21">
      <c r="B204" s="6" t="s">
        <v>402</v>
      </c>
      <c r="C204" s="17">
        <v>3650140</v>
      </c>
      <c r="D204" s="19" t="s">
        <v>125</v>
      </c>
      <c r="E204" s="6"/>
      <c r="F204" s="19">
        <v>520038340</v>
      </c>
      <c r="G204" s="6" t="s">
        <v>230</v>
      </c>
      <c r="H204" s="6" t="s">
        <v>157</v>
      </c>
      <c r="I204" s="6"/>
      <c r="J204" s="6"/>
      <c r="K204" s="25">
        <v>2.23</v>
      </c>
      <c r="L204" s="6" t="s">
        <v>94</v>
      </c>
      <c r="M204" s="8">
        <v>0.06</v>
      </c>
      <c r="N204" s="8">
        <v>7.0999999999999994E-2</v>
      </c>
      <c r="O204" s="7">
        <v>814975.98</v>
      </c>
      <c r="P204" s="7">
        <v>100.6</v>
      </c>
      <c r="Q204" s="7">
        <v>0</v>
      </c>
      <c r="R204" s="7">
        <v>819.87</v>
      </c>
      <c r="S204" s="8">
        <v>4.4000000000000003E-3</v>
      </c>
      <c r="T204" s="8">
        <v>3.3E-3</v>
      </c>
      <c r="U204" s="8">
        <v>5.0000000000000001E-4</v>
      </c>
    </row>
    <row r="205" spans="2:21">
      <c r="B205" s="6" t="s">
        <v>403</v>
      </c>
      <c r="C205" s="17">
        <v>7560154</v>
      </c>
      <c r="D205" s="19" t="s">
        <v>125</v>
      </c>
      <c r="E205" s="6"/>
      <c r="F205" s="19">
        <v>520029315</v>
      </c>
      <c r="G205" s="6" t="s">
        <v>193</v>
      </c>
      <c r="H205" s="6" t="s">
        <v>157</v>
      </c>
      <c r="I205" s="6"/>
      <c r="J205" s="6"/>
      <c r="K205" s="25">
        <v>1.06</v>
      </c>
      <c r="L205" s="6" t="s">
        <v>94</v>
      </c>
      <c r="M205" s="8">
        <v>3.4518E-2</v>
      </c>
      <c r="N205" s="8">
        <v>3.5451000000000001</v>
      </c>
      <c r="O205" s="7">
        <v>1053070</v>
      </c>
      <c r="P205" s="7">
        <v>21.14</v>
      </c>
      <c r="Q205" s="7">
        <v>0</v>
      </c>
      <c r="R205" s="7">
        <v>222.62</v>
      </c>
      <c r="S205" s="8">
        <v>1.8E-3</v>
      </c>
      <c r="T205" s="8">
        <v>8.9999999999999998E-4</v>
      </c>
      <c r="U205" s="8">
        <v>1E-4</v>
      </c>
    </row>
    <row r="206" spans="2:21">
      <c r="B206" s="6" t="s">
        <v>404</v>
      </c>
      <c r="C206" s="17">
        <v>5390224</v>
      </c>
      <c r="D206" s="19" t="s">
        <v>125</v>
      </c>
      <c r="E206" s="6"/>
      <c r="F206" s="19">
        <v>520039959</v>
      </c>
      <c r="G206" s="6" t="s">
        <v>164</v>
      </c>
      <c r="H206" s="6" t="s">
        <v>157</v>
      </c>
      <c r="I206" s="6"/>
      <c r="J206" s="6"/>
      <c r="K206" s="25">
        <v>1.45</v>
      </c>
      <c r="L206" s="6" t="s">
        <v>94</v>
      </c>
      <c r="M206" s="8">
        <v>3.56E-2</v>
      </c>
      <c r="N206" s="8">
        <v>5.04E-2</v>
      </c>
      <c r="O206" s="7">
        <v>844000</v>
      </c>
      <c r="P206" s="7">
        <v>99.6</v>
      </c>
      <c r="Q206" s="7">
        <v>0</v>
      </c>
      <c r="R206" s="7">
        <v>840.62</v>
      </c>
      <c r="S206" s="8">
        <v>7.0000000000000001E-3</v>
      </c>
      <c r="T206" s="8">
        <v>3.3999999999999998E-3</v>
      </c>
      <c r="U206" s="8">
        <v>5.0000000000000001E-4</v>
      </c>
    </row>
    <row r="207" spans="2:21">
      <c r="B207" s="6" t="s">
        <v>405</v>
      </c>
      <c r="C207" s="17">
        <v>1173996</v>
      </c>
      <c r="D207" s="19" t="s">
        <v>125</v>
      </c>
      <c r="E207" s="6"/>
      <c r="F207" s="19">
        <v>512287517</v>
      </c>
      <c r="G207" s="6" t="s">
        <v>164</v>
      </c>
      <c r="H207" s="6" t="s">
        <v>157</v>
      </c>
      <c r="I207" s="6"/>
      <c r="J207" s="6"/>
      <c r="K207" s="25">
        <v>1.82</v>
      </c>
      <c r="L207" s="6" t="s">
        <v>94</v>
      </c>
      <c r="M207" s="8">
        <v>4.4900000000000002E-2</v>
      </c>
      <c r="N207" s="8">
        <v>5.2200000000000003E-2</v>
      </c>
      <c r="O207" s="7">
        <v>1643460</v>
      </c>
      <c r="P207" s="7">
        <v>98.82</v>
      </c>
      <c r="Q207" s="7">
        <v>0</v>
      </c>
      <c r="R207" s="7">
        <v>1624.07</v>
      </c>
      <c r="S207" s="8">
        <v>1.35E-2</v>
      </c>
      <c r="T207" s="8">
        <v>6.4999999999999997E-3</v>
      </c>
      <c r="U207" s="8">
        <v>8.9999999999999998E-4</v>
      </c>
    </row>
    <row r="208" spans="2:21">
      <c r="B208" s="13" t="s">
        <v>167</v>
      </c>
      <c r="C208" s="14"/>
      <c r="D208" s="21"/>
      <c r="E208" s="13"/>
      <c r="F208" s="13"/>
      <c r="G208" s="13"/>
      <c r="H208" s="13"/>
      <c r="I208" s="13"/>
      <c r="J208" s="13"/>
      <c r="K208" s="24">
        <v>3.18</v>
      </c>
      <c r="L208" s="13"/>
      <c r="M208" s="27"/>
      <c r="N208" s="16">
        <v>9.2100000000000001E-2</v>
      </c>
      <c r="O208" s="15">
        <v>4673087.63</v>
      </c>
      <c r="R208" s="15">
        <v>4285.43</v>
      </c>
      <c r="T208" s="16">
        <v>1.72E-2</v>
      </c>
      <c r="U208" s="16">
        <v>2.3999999999999998E-3</v>
      </c>
    </row>
    <row r="209" spans="2:21">
      <c r="B209" s="6" t="s">
        <v>406</v>
      </c>
      <c r="C209" s="17">
        <v>1184167</v>
      </c>
      <c r="D209" s="19" t="s">
        <v>125</v>
      </c>
      <c r="E209" s="6"/>
      <c r="F209" s="19">
        <v>221890929</v>
      </c>
      <c r="G209" s="6" t="s">
        <v>230</v>
      </c>
      <c r="H209" s="6" t="s">
        <v>227</v>
      </c>
      <c r="I209" s="6" t="s">
        <v>96</v>
      </c>
      <c r="J209" s="6"/>
      <c r="K209" s="25">
        <v>4.1399999999999997</v>
      </c>
      <c r="L209" s="6" t="s">
        <v>94</v>
      </c>
      <c r="M209" s="8">
        <v>4.7199999999999999E-2</v>
      </c>
      <c r="N209" s="8">
        <v>6.7900000000000002E-2</v>
      </c>
      <c r="O209" s="7">
        <v>817000</v>
      </c>
      <c r="P209" s="7">
        <v>102.83</v>
      </c>
      <c r="Q209" s="7">
        <v>0</v>
      </c>
      <c r="R209" s="7">
        <v>840.12</v>
      </c>
      <c r="S209" s="8">
        <v>2.5000000000000001E-3</v>
      </c>
      <c r="T209" s="8">
        <v>3.3999999999999998E-3</v>
      </c>
      <c r="U209" s="8">
        <v>5.0000000000000001E-4</v>
      </c>
    </row>
    <row r="210" spans="2:21">
      <c r="B210" s="6" t="s">
        <v>407</v>
      </c>
      <c r="C210" s="17">
        <v>1140417</v>
      </c>
      <c r="D210" s="19" t="s">
        <v>125</v>
      </c>
      <c r="E210" s="6"/>
      <c r="F210" s="19">
        <v>510119068</v>
      </c>
      <c r="G210" s="6" t="s">
        <v>329</v>
      </c>
      <c r="H210" s="6" t="s">
        <v>246</v>
      </c>
      <c r="I210" s="6" t="s">
        <v>96</v>
      </c>
      <c r="J210" s="6"/>
      <c r="K210" s="25">
        <v>1.91</v>
      </c>
      <c r="L210" s="6" t="s">
        <v>94</v>
      </c>
      <c r="M210" s="8">
        <v>3.9E-2</v>
      </c>
      <c r="N210" s="8">
        <v>5.62E-2</v>
      </c>
      <c r="O210" s="7">
        <v>80000</v>
      </c>
      <c r="P210" s="7">
        <v>92.81</v>
      </c>
      <c r="Q210" s="7">
        <v>0</v>
      </c>
      <c r="R210" s="7">
        <v>74.25</v>
      </c>
      <c r="S210" s="8">
        <v>5.0000000000000001E-4</v>
      </c>
      <c r="T210" s="8">
        <v>2.9999999999999997E-4</v>
      </c>
      <c r="U210" s="8">
        <v>0</v>
      </c>
    </row>
    <row r="211" spans="2:21">
      <c r="B211" s="6" t="s">
        <v>408</v>
      </c>
      <c r="C211" s="17">
        <v>1141332</v>
      </c>
      <c r="D211" s="19" t="s">
        <v>125</v>
      </c>
      <c r="E211" s="6"/>
      <c r="F211" s="19">
        <v>515334662</v>
      </c>
      <c r="G211" s="6" t="s">
        <v>266</v>
      </c>
      <c r="H211" s="6" t="s">
        <v>252</v>
      </c>
      <c r="I211" s="6" t="s">
        <v>166</v>
      </c>
      <c r="J211" s="6"/>
      <c r="K211" s="25">
        <v>4.1100000000000003</v>
      </c>
      <c r="L211" s="6" t="s">
        <v>94</v>
      </c>
      <c r="M211" s="8">
        <v>4.6899999999999997E-2</v>
      </c>
      <c r="N211" s="8">
        <v>7.4099999999999999E-2</v>
      </c>
      <c r="O211" s="7">
        <v>2200000.5299999998</v>
      </c>
      <c r="P211" s="7">
        <v>90.9</v>
      </c>
      <c r="Q211" s="7">
        <v>0</v>
      </c>
      <c r="R211" s="7">
        <v>1999.8</v>
      </c>
      <c r="S211" s="8">
        <v>1.4E-3</v>
      </c>
      <c r="T211" s="8">
        <v>8.0000000000000002E-3</v>
      </c>
      <c r="U211" s="8">
        <v>1.1000000000000001E-3</v>
      </c>
    </row>
    <row r="212" spans="2:21">
      <c r="B212" s="6" t="s">
        <v>409</v>
      </c>
      <c r="C212" s="17">
        <v>1139922</v>
      </c>
      <c r="D212" s="19" t="s">
        <v>125</v>
      </c>
      <c r="E212" s="6"/>
      <c r="F212" s="19">
        <v>511396046</v>
      </c>
      <c r="G212" s="6" t="s">
        <v>232</v>
      </c>
      <c r="H212" s="6" t="s">
        <v>157</v>
      </c>
      <c r="I212" s="6"/>
      <c r="J212" s="6"/>
      <c r="K212" s="25">
        <v>1.69</v>
      </c>
      <c r="L212" s="6" t="s">
        <v>94</v>
      </c>
      <c r="M212" s="8">
        <v>5.9499999999999997E-2</v>
      </c>
      <c r="N212" s="8">
        <v>0.17150000000000001</v>
      </c>
      <c r="O212" s="7">
        <v>1110730.5</v>
      </c>
      <c r="P212" s="7">
        <v>77.42</v>
      </c>
      <c r="Q212" s="7">
        <v>0</v>
      </c>
      <c r="R212" s="7">
        <v>859.93</v>
      </c>
      <c r="S212" s="8">
        <v>1.2999999999999999E-3</v>
      </c>
      <c r="T212" s="8">
        <v>3.3999999999999998E-3</v>
      </c>
      <c r="U212" s="8">
        <v>5.0000000000000001E-4</v>
      </c>
    </row>
    <row r="213" spans="2:21">
      <c r="B213" s="6" t="s">
        <v>410</v>
      </c>
      <c r="C213" s="17">
        <v>1142488</v>
      </c>
      <c r="D213" s="19" t="s">
        <v>125</v>
      </c>
      <c r="E213" s="6"/>
      <c r="F213" s="19">
        <v>515060044</v>
      </c>
      <c r="G213" s="6" t="s">
        <v>266</v>
      </c>
      <c r="H213" s="6" t="s">
        <v>157</v>
      </c>
      <c r="I213" s="6"/>
      <c r="J213" s="6"/>
      <c r="K213" s="25">
        <v>0.63</v>
      </c>
      <c r="L213" s="6" t="s">
        <v>94</v>
      </c>
      <c r="M213" s="8">
        <v>0.02</v>
      </c>
      <c r="N213" s="8">
        <v>7.4300000000000005E-2</v>
      </c>
      <c r="O213" s="7">
        <v>465356.6</v>
      </c>
      <c r="P213" s="7">
        <v>109.88</v>
      </c>
      <c r="Q213" s="7">
        <v>0</v>
      </c>
      <c r="R213" s="7">
        <v>511.33</v>
      </c>
      <c r="S213" s="8">
        <v>1.1000000000000001E-3</v>
      </c>
      <c r="T213" s="8">
        <v>2.0999999999999999E-3</v>
      </c>
      <c r="U213" s="8">
        <v>2.9999999999999997E-4</v>
      </c>
    </row>
    <row r="214" spans="2:21">
      <c r="B214" s="13" t="s">
        <v>411</v>
      </c>
      <c r="C214" s="14"/>
      <c r="D214" s="21"/>
      <c r="E214" s="13"/>
      <c r="F214" s="13"/>
      <c r="G214" s="13"/>
      <c r="H214" s="13"/>
      <c r="I214" s="13"/>
      <c r="J214" s="13"/>
      <c r="K214" s="24">
        <v>0</v>
      </c>
      <c r="L214" s="13"/>
      <c r="M214" s="27"/>
      <c r="N214" s="16">
        <v>0</v>
      </c>
      <c r="O214" s="15">
        <v>0</v>
      </c>
      <c r="R214" s="15">
        <v>0</v>
      </c>
      <c r="T214" s="16">
        <v>0</v>
      </c>
      <c r="U214" s="16">
        <v>0</v>
      </c>
    </row>
    <row r="215" spans="2:21">
      <c r="B215" s="3" t="s">
        <v>105</v>
      </c>
      <c r="C215" s="12"/>
      <c r="D215" s="20"/>
      <c r="E215" s="3"/>
      <c r="F215" s="3"/>
      <c r="G215" s="3"/>
      <c r="H215" s="3"/>
      <c r="I215" s="3"/>
      <c r="J215" s="3"/>
      <c r="K215" s="23">
        <v>4.67</v>
      </c>
      <c r="L215" s="3"/>
      <c r="M215" s="27"/>
      <c r="N215" s="10">
        <v>-9.35E-2</v>
      </c>
      <c r="O215" s="9">
        <v>3988737</v>
      </c>
      <c r="R215" s="9">
        <v>13227.75</v>
      </c>
      <c r="T215" s="10">
        <v>5.3100000000000001E-2</v>
      </c>
      <c r="U215" s="10">
        <v>7.4999999999999997E-3</v>
      </c>
    </row>
    <row r="216" spans="2:21">
      <c r="B216" s="13" t="s">
        <v>169</v>
      </c>
      <c r="C216" s="14"/>
      <c r="D216" s="21"/>
      <c r="E216" s="13"/>
      <c r="F216" s="13"/>
      <c r="G216" s="13"/>
      <c r="H216" s="13"/>
      <c r="I216" s="13"/>
      <c r="J216" s="13"/>
      <c r="K216" s="24">
        <v>4.5999999999999996</v>
      </c>
      <c r="L216" s="13"/>
      <c r="M216" s="27"/>
      <c r="N216" s="16">
        <v>5.2200000000000003E-2</v>
      </c>
      <c r="O216" s="15">
        <v>740000</v>
      </c>
      <c r="R216" s="15">
        <v>2914.31</v>
      </c>
      <c r="T216" s="16">
        <v>1.17E-2</v>
      </c>
      <c r="U216" s="16">
        <v>1.6999999999999999E-3</v>
      </c>
    </row>
    <row r="217" spans="2:21">
      <c r="B217" s="6" t="s">
        <v>412</v>
      </c>
      <c r="C217" s="17" t="s">
        <v>413</v>
      </c>
      <c r="D217" s="19" t="s">
        <v>99</v>
      </c>
      <c r="E217" s="6" t="s">
        <v>414</v>
      </c>
      <c r="F217" s="6"/>
      <c r="G217" s="6" t="s">
        <v>638</v>
      </c>
      <c r="H217" s="6" t="s">
        <v>415</v>
      </c>
      <c r="I217" s="6" t="s">
        <v>416</v>
      </c>
      <c r="J217" s="6"/>
      <c r="K217" s="25">
        <v>4.5999999999999996</v>
      </c>
      <c r="L217" s="6" t="s">
        <v>44</v>
      </c>
      <c r="M217" s="8">
        <v>7.7499999999999999E-2</v>
      </c>
      <c r="N217" s="8">
        <v>5.2200000000000003E-2</v>
      </c>
      <c r="O217" s="7">
        <v>740000</v>
      </c>
      <c r="P217" s="7">
        <v>112.52</v>
      </c>
      <c r="Q217" s="7">
        <v>0</v>
      </c>
      <c r="R217" s="7">
        <v>2914.31</v>
      </c>
      <c r="S217" s="8">
        <v>2.5000000000000001E-3</v>
      </c>
      <c r="T217" s="8">
        <v>1.17E-2</v>
      </c>
      <c r="U217" s="8">
        <v>1.6999999999999999E-3</v>
      </c>
    </row>
    <row r="218" spans="2:21">
      <c r="B218" s="13" t="s">
        <v>170</v>
      </c>
      <c r="C218" s="14"/>
      <c r="D218" s="21"/>
      <c r="E218" s="13"/>
      <c r="F218" s="13"/>
      <c r="G218" s="13"/>
      <c r="H218" s="13"/>
      <c r="I218" s="13"/>
      <c r="J218" s="13"/>
      <c r="K218" s="24">
        <v>4.6900000000000004</v>
      </c>
      <c r="L218" s="13"/>
      <c r="M218" s="27"/>
      <c r="N218" s="16">
        <v>-0.13469999999999999</v>
      </c>
      <c r="O218" s="15">
        <v>3248737</v>
      </c>
      <c r="R218" s="15">
        <v>10313.44</v>
      </c>
      <c r="T218" s="16">
        <v>4.1399999999999999E-2</v>
      </c>
      <c r="U218" s="16">
        <v>5.8999999999999999E-3</v>
      </c>
    </row>
    <row r="219" spans="2:21">
      <c r="B219" s="6" t="s">
        <v>417</v>
      </c>
      <c r="C219" s="17" t="s">
        <v>418</v>
      </c>
      <c r="D219" s="19" t="s">
        <v>156</v>
      </c>
      <c r="E219" s="6" t="s">
        <v>414</v>
      </c>
      <c r="F219" s="6"/>
      <c r="G219" s="6" t="s">
        <v>419</v>
      </c>
      <c r="H219" s="6" t="s">
        <v>420</v>
      </c>
      <c r="I219" s="6" t="s">
        <v>416</v>
      </c>
      <c r="J219" s="6"/>
      <c r="K219" s="25">
        <v>5.83</v>
      </c>
      <c r="L219" s="6" t="s">
        <v>44</v>
      </c>
      <c r="M219" s="8">
        <v>2.6249999999999999E-2</v>
      </c>
      <c r="N219" s="8">
        <v>-0.23119999999999999</v>
      </c>
      <c r="O219" s="7">
        <v>265000</v>
      </c>
      <c r="P219" s="7">
        <v>85.88</v>
      </c>
      <c r="Q219" s="7">
        <v>0</v>
      </c>
      <c r="R219" s="7">
        <v>796.56</v>
      </c>
      <c r="S219" s="8">
        <v>2.0000000000000001E-4</v>
      </c>
      <c r="T219" s="8">
        <v>3.2000000000000002E-3</v>
      </c>
      <c r="U219" s="8">
        <v>5.0000000000000001E-4</v>
      </c>
    </row>
    <row r="220" spans="2:21">
      <c r="B220" s="6" t="s">
        <v>421</v>
      </c>
      <c r="C220" s="17" t="s">
        <v>422</v>
      </c>
      <c r="D220" s="19" t="s">
        <v>423</v>
      </c>
      <c r="E220" s="6" t="s">
        <v>414</v>
      </c>
      <c r="F220" s="6"/>
      <c r="G220" s="6" t="s">
        <v>424</v>
      </c>
      <c r="H220" s="6" t="s">
        <v>425</v>
      </c>
      <c r="I220" s="6" t="s">
        <v>416</v>
      </c>
      <c r="J220" s="6"/>
      <c r="K220" s="25">
        <v>4.0599999999999996</v>
      </c>
      <c r="L220" s="6" t="s">
        <v>44</v>
      </c>
      <c r="M220" s="8">
        <v>3.3640000000000003E-2</v>
      </c>
      <c r="N220" s="8">
        <v>7.5899999999999995E-2</v>
      </c>
      <c r="O220" s="7">
        <v>165000</v>
      </c>
      <c r="P220" s="7">
        <v>85.38</v>
      </c>
      <c r="Q220" s="7">
        <v>0</v>
      </c>
      <c r="R220" s="7">
        <v>493.04</v>
      </c>
      <c r="S220" s="8">
        <v>5.9999999999999995E-4</v>
      </c>
      <c r="T220" s="8">
        <v>2E-3</v>
      </c>
      <c r="U220" s="8">
        <v>2.9999999999999997E-4</v>
      </c>
    </row>
    <row r="221" spans="2:21">
      <c r="B221" s="6" t="s">
        <v>426</v>
      </c>
      <c r="C221" s="17" t="s">
        <v>427</v>
      </c>
      <c r="D221" s="19" t="s">
        <v>99</v>
      </c>
      <c r="E221" s="6" t="s">
        <v>414</v>
      </c>
      <c r="F221" s="6"/>
      <c r="G221" s="6" t="s">
        <v>419</v>
      </c>
      <c r="H221" s="6" t="s">
        <v>428</v>
      </c>
      <c r="I221" s="6" t="s">
        <v>429</v>
      </c>
      <c r="J221" s="6"/>
      <c r="K221" s="25">
        <v>15.21</v>
      </c>
      <c r="L221" s="6" t="s">
        <v>44</v>
      </c>
      <c r="M221" s="8">
        <v>6.25E-2</v>
      </c>
      <c r="N221" s="8">
        <v>6.5100000000000005E-2</v>
      </c>
      <c r="O221" s="7">
        <v>156000</v>
      </c>
      <c r="P221" s="7">
        <v>100.66</v>
      </c>
      <c r="Q221" s="7">
        <v>0</v>
      </c>
      <c r="R221" s="7">
        <v>549.58000000000004</v>
      </c>
      <c r="S221" s="8">
        <v>1E-4</v>
      </c>
      <c r="T221" s="8">
        <v>2.2000000000000001E-3</v>
      </c>
      <c r="U221" s="8">
        <v>2.9999999999999997E-4</v>
      </c>
    </row>
    <row r="222" spans="2:21">
      <c r="B222" s="6" t="s">
        <v>430</v>
      </c>
      <c r="C222" s="17" t="s">
        <v>431</v>
      </c>
      <c r="D222" s="19" t="s">
        <v>156</v>
      </c>
      <c r="E222" s="6" t="s">
        <v>414</v>
      </c>
      <c r="F222" s="6"/>
      <c r="G222" s="6" t="s">
        <v>432</v>
      </c>
      <c r="H222" s="6" t="s">
        <v>433</v>
      </c>
      <c r="I222" s="6" t="s">
        <v>416</v>
      </c>
      <c r="J222" s="6"/>
      <c r="K222" s="25">
        <v>4.87</v>
      </c>
      <c r="L222" s="6" t="s">
        <v>44</v>
      </c>
      <c r="M222" s="8">
        <v>5.3749999999999999E-2</v>
      </c>
      <c r="N222" s="8">
        <v>8.9399999999999993E-2</v>
      </c>
      <c r="O222" s="7">
        <v>450000</v>
      </c>
      <c r="P222" s="7">
        <v>86.33</v>
      </c>
      <c r="Q222" s="7">
        <v>0</v>
      </c>
      <c r="R222" s="7">
        <v>1359.77</v>
      </c>
      <c r="S222" s="8">
        <v>6.9999999999999999E-4</v>
      </c>
      <c r="T222" s="8">
        <v>5.4999999999999997E-3</v>
      </c>
      <c r="U222" s="8">
        <v>8.0000000000000004E-4</v>
      </c>
    </row>
    <row r="223" spans="2:21">
      <c r="B223" s="6" t="s">
        <v>434</v>
      </c>
      <c r="C223" s="17" t="s">
        <v>435</v>
      </c>
      <c r="D223" s="19" t="s">
        <v>156</v>
      </c>
      <c r="E223" s="6" t="s">
        <v>414</v>
      </c>
      <c r="F223" s="6"/>
      <c r="G223" s="6" t="s">
        <v>432</v>
      </c>
      <c r="H223" s="6" t="s">
        <v>433</v>
      </c>
      <c r="I223" s="6" t="s">
        <v>416</v>
      </c>
      <c r="J223" s="6"/>
      <c r="K223" s="25">
        <v>6.62</v>
      </c>
      <c r="L223" s="6" t="s">
        <v>44</v>
      </c>
      <c r="M223" s="8">
        <v>5.8749999999999997E-2</v>
      </c>
      <c r="N223" s="8">
        <v>9.1200000000000003E-2</v>
      </c>
      <c r="O223" s="7">
        <v>300737</v>
      </c>
      <c r="P223" s="7">
        <v>83.22</v>
      </c>
      <c r="Q223" s="7">
        <v>0</v>
      </c>
      <c r="R223" s="7">
        <v>875.93</v>
      </c>
      <c r="S223" s="8">
        <v>5.0000000000000001E-4</v>
      </c>
      <c r="T223" s="8">
        <v>3.5000000000000001E-3</v>
      </c>
      <c r="U223" s="8">
        <v>5.0000000000000001E-4</v>
      </c>
    </row>
    <row r="224" spans="2:21">
      <c r="B224" s="6" t="s">
        <v>436</v>
      </c>
      <c r="C224" s="17" t="s">
        <v>437</v>
      </c>
      <c r="D224" s="19" t="s">
        <v>156</v>
      </c>
      <c r="E224" s="6" t="s">
        <v>414</v>
      </c>
      <c r="F224" s="6"/>
      <c r="G224" s="6" t="s">
        <v>432</v>
      </c>
      <c r="H224" s="6" t="s">
        <v>433</v>
      </c>
      <c r="I224" s="6" t="s">
        <v>416</v>
      </c>
      <c r="J224" s="6"/>
      <c r="K224" s="25">
        <v>1.17</v>
      </c>
      <c r="L224" s="6" t="s">
        <v>44</v>
      </c>
      <c r="M224" s="8">
        <v>4.4999999999999998E-2</v>
      </c>
      <c r="N224" s="8">
        <v>-0.90720000000000001</v>
      </c>
      <c r="O224" s="7">
        <v>304000</v>
      </c>
      <c r="P224" s="7">
        <v>96.54</v>
      </c>
      <c r="Q224" s="7">
        <v>0</v>
      </c>
      <c r="R224" s="7">
        <v>1027.1300000000001</v>
      </c>
      <c r="S224" s="8">
        <v>5.0000000000000001E-4</v>
      </c>
      <c r="T224" s="8">
        <v>4.1000000000000003E-3</v>
      </c>
      <c r="U224" s="8">
        <v>5.9999999999999995E-4</v>
      </c>
    </row>
    <row r="225" spans="2:21">
      <c r="B225" s="6" t="s">
        <v>438</v>
      </c>
      <c r="C225" s="17" t="s">
        <v>439</v>
      </c>
      <c r="D225" s="19" t="s">
        <v>156</v>
      </c>
      <c r="E225" s="6" t="s">
        <v>414</v>
      </c>
      <c r="F225" s="6"/>
      <c r="G225" s="6" t="s">
        <v>432</v>
      </c>
      <c r="H225" s="6" t="s">
        <v>433</v>
      </c>
      <c r="I225" s="6" t="s">
        <v>416</v>
      </c>
      <c r="J225" s="6"/>
      <c r="K225" s="25">
        <v>2.04</v>
      </c>
      <c r="L225" s="6" t="s">
        <v>44</v>
      </c>
      <c r="M225" s="8">
        <v>6.1249999999999999E-2</v>
      </c>
      <c r="N225" s="8">
        <v>-0.60060000000000002</v>
      </c>
      <c r="O225" s="7">
        <v>189000</v>
      </c>
      <c r="P225" s="7">
        <v>94.85</v>
      </c>
      <c r="Q225" s="7">
        <v>0</v>
      </c>
      <c r="R225" s="7">
        <v>627.42999999999995</v>
      </c>
      <c r="S225" s="8">
        <v>2.9999999999999997E-4</v>
      </c>
      <c r="T225" s="8">
        <v>2.5000000000000001E-3</v>
      </c>
      <c r="U225" s="8">
        <v>4.0000000000000002E-4</v>
      </c>
    </row>
    <row r="226" spans="2:21">
      <c r="B226" s="6" t="s">
        <v>440</v>
      </c>
      <c r="C226" s="17" t="s">
        <v>441</v>
      </c>
      <c r="D226" s="19" t="s">
        <v>156</v>
      </c>
      <c r="E226" s="6" t="s">
        <v>414</v>
      </c>
      <c r="F226" s="6"/>
      <c r="G226" s="6" t="s">
        <v>432</v>
      </c>
      <c r="H226" s="6" t="s">
        <v>433</v>
      </c>
      <c r="I226" s="6" t="s">
        <v>416</v>
      </c>
      <c r="J226" s="6"/>
      <c r="K226" s="25">
        <v>0.28999999999999998</v>
      </c>
      <c r="L226" s="6" t="s">
        <v>44</v>
      </c>
      <c r="M226" s="8">
        <v>5.7500000000000002E-2</v>
      </c>
      <c r="N226" s="8">
        <v>-0.99</v>
      </c>
      <c r="O226" s="7">
        <v>166000</v>
      </c>
      <c r="P226" s="7">
        <v>98.8</v>
      </c>
      <c r="Q226" s="7">
        <v>0</v>
      </c>
      <c r="R226" s="7">
        <v>574.04</v>
      </c>
      <c r="S226" s="8">
        <v>2.9999999999999997E-4</v>
      </c>
      <c r="T226" s="8">
        <v>2.3E-3</v>
      </c>
      <c r="U226" s="8">
        <v>2.9999999999999997E-4</v>
      </c>
    </row>
    <row r="227" spans="2:21">
      <c r="B227" s="6" t="s">
        <v>442</v>
      </c>
      <c r="C227" s="17" t="s">
        <v>443</v>
      </c>
      <c r="D227" s="19" t="s">
        <v>156</v>
      </c>
      <c r="E227" s="6" t="s">
        <v>414</v>
      </c>
      <c r="F227" s="6"/>
      <c r="G227" s="6" t="s">
        <v>444</v>
      </c>
      <c r="H227" s="6" t="s">
        <v>433</v>
      </c>
      <c r="I227" s="6" t="s">
        <v>416</v>
      </c>
      <c r="J227" s="6"/>
      <c r="K227" s="25">
        <v>6.52</v>
      </c>
      <c r="L227" s="6" t="s">
        <v>49</v>
      </c>
      <c r="M227" s="8">
        <v>4.3749999999999997E-2</v>
      </c>
      <c r="N227" s="8">
        <v>7.9399999999999998E-2</v>
      </c>
      <c r="O227" s="7">
        <v>368000</v>
      </c>
      <c r="P227" s="7">
        <v>80.84</v>
      </c>
      <c r="Q227" s="7">
        <v>0</v>
      </c>
      <c r="R227" s="7">
        <v>1081.8599999999999</v>
      </c>
      <c r="S227" s="8">
        <v>2.0000000000000001E-4</v>
      </c>
      <c r="T227" s="8">
        <v>4.3E-3</v>
      </c>
      <c r="U227" s="8">
        <v>5.9999999999999995E-4</v>
      </c>
    </row>
    <row r="228" spans="2:21">
      <c r="B228" s="6" t="s">
        <v>445</v>
      </c>
      <c r="C228" s="17" t="s">
        <v>446</v>
      </c>
      <c r="D228" s="19" t="s">
        <v>156</v>
      </c>
      <c r="E228" s="6" t="s">
        <v>414</v>
      </c>
      <c r="F228" s="6"/>
      <c r="G228" s="6" t="s">
        <v>444</v>
      </c>
      <c r="H228" s="6" t="s">
        <v>433</v>
      </c>
      <c r="I228" s="6" t="s">
        <v>416</v>
      </c>
      <c r="J228" s="6"/>
      <c r="K228" s="25">
        <v>5.71</v>
      </c>
      <c r="L228" s="6" t="s">
        <v>44</v>
      </c>
      <c r="M228" s="8">
        <v>5.1249999999999997E-2</v>
      </c>
      <c r="N228" s="8">
        <v>8.4000000000000005E-2</v>
      </c>
      <c r="O228" s="7">
        <v>220000</v>
      </c>
      <c r="P228" s="7">
        <v>84.67</v>
      </c>
      <c r="Q228" s="7">
        <v>0</v>
      </c>
      <c r="R228" s="7">
        <v>651.95000000000005</v>
      </c>
      <c r="S228" s="8">
        <v>2.0000000000000001E-4</v>
      </c>
      <c r="T228" s="8">
        <v>2.5999999999999999E-3</v>
      </c>
      <c r="U228" s="8">
        <v>4.0000000000000002E-4</v>
      </c>
    </row>
    <row r="229" spans="2:21">
      <c r="B229" s="6" t="s">
        <v>447</v>
      </c>
      <c r="C229" s="17" t="s">
        <v>448</v>
      </c>
      <c r="D229" s="19" t="s">
        <v>156</v>
      </c>
      <c r="E229" s="6" t="s">
        <v>414</v>
      </c>
      <c r="F229" s="6"/>
      <c r="G229" s="6" t="s">
        <v>432</v>
      </c>
      <c r="H229" s="6" t="s">
        <v>449</v>
      </c>
      <c r="I229" s="6" t="s">
        <v>429</v>
      </c>
      <c r="J229" s="6"/>
      <c r="K229" s="25">
        <v>3.31</v>
      </c>
      <c r="L229" s="6" t="s">
        <v>44</v>
      </c>
      <c r="M229" s="8">
        <v>0.09</v>
      </c>
      <c r="N229" s="8">
        <v>0.1128</v>
      </c>
      <c r="O229" s="7">
        <v>665000</v>
      </c>
      <c r="P229" s="7">
        <v>97.79</v>
      </c>
      <c r="Q229" s="7">
        <v>0</v>
      </c>
      <c r="R229" s="7">
        <v>2276.16</v>
      </c>
      <c r="S229" s="8">
        <v>1.1000000000000001E-3</v>
      </c>
      <c r="T229" s="8">
        <v>9.1000000000000004E-3</v>
      </c>
      <c r="U229" s="8">
        <v>1.2999999999999999E-3</v>
      </c>
    </row>
    <row r="232" spans="2:21">
      <c r="B232" s="6" t="s">
        <v>106</v>
      </c>
      <c r="C232" s="17"/>
      <c r="D232" s="19"/>
      <c r="E232" s="6"/>
      <c r="F232" s="6"/>
      <c r="G232" s="6"/>
      <c r="H232" s="6"/>
      <c r="I232" s="6"/>
      <c r="J232" s="6"/>
      <c r="L232" s="6"/>
    </row>
    <row r="236" spans="2:21">
      <c r="B236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5"/>
  <sheetViews>
    <sheetView rightToLeft="1" topLeftCell="A217" workbookViewId="0">
      <selection activeCell="G257" sqref="G257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107</v>
      </c>
    </row>
    <row r="7" spans="2:15" ht="15.75">
      <c r="B7" s="2" t="s">
        <v>450</v>
      </c>
    </row>
    <row r="8" spans="2:15">
      <c r="B8" s="3" t="s">
        <v>77</v>
      </c>
      <c r="C8" s="3" t="s">
        <v>78</v>
      </c>
      <c r="D8" s="3" t="s">
        <v>109</v>
      </c>
      <c r="E8" s="3" t="s">
        <v>159</v>
      </c>
      <c r="F8" s="3" t="s">
        <v>79</v>
      </c>
      <c r="G8" s="3" t="s">
        <v>160</v>
      </c>
      <c r="H8" s="3" t="s">
        <v>82</v>
      </c>
      <c r="I8" s="3" t="s">
        <v>112</v>
      </c>
      <c r="J8" s="3" t="s">
        <v>43</v>
      </c>
      <c r="K8" s="3" t="s">
        <v>113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451</v>
      </c>
      <c r="C11" s="12"/>
      <c r="D11" s="20"/>
      <c r="E11" s="3"/>
      <c r="F11" s="3"/>
      <c r="G11" s="3"/>
      <c r="H11" s="3"/>
      <c r="I11" s="9">
        <v>15389464.220000001</v>
      </c>
      <c r="L11" s="9">
        <v>297827.01</v>
      </c>
      <c r="N11" s="10">
        <v>1</v>
      </c>
      <c r="O11" s="10">
        <v>0.1696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14804813.220000001</v>
      </c>
      <c r="L12" s="9">
        <v>216629.19</v>
      </c>
      <c r="N12" s="10">
        <v>0.72740000000000005</v>
      </c>
      <c r="O12" s="10">
        <v>0.1234</v>
      </c>
    </row>
    <row r="13" spans="2:15">
      <c r="B13" s="13" t="s">
        <v>452</v>
      </c>
      <c r="C13" s="14"/>
      <c r="D13" s="21"/>
      <c r="E13" s="13"/>
      <c r="F13" s="13"/>
      <c r="G13" s="13"/>
      <c r="H13" s="13"/>
      <c r="I13" s="15">
        <v>4453678.82</v>
      </c>
      <c r="L13" s="15">
        <v>128640.08</v>
      </c>
      <c r="N13" s="16">
        <v>0.43190000000000001</v>
      </c>
      <c r="O13" s="16">
        <v>7.3300000000000004E-2</v>
      </c>
    </row>
    <row r="14" spans="2:15">
      <c r="B14" s="6" t="s">
        <v>453</v>
      </c>
      <c r="C14" s="17">
        <v>593038</v>
      </c>
      <c r="D14" s="19" t="s">
        <v>125</v>
      </c>
      <c r="E14" s="6"/>
      <c r="F14" s="19">
        <v>520029083</v>
      </c>
      <c r="G14" s="6" t="s">
        <v>174</v>
      </c>
      <c r="H14" s="6" t="s">
        <v>94</v>
      </c>
      <c r="I14" s="7">
        <v>33616</v>
      </c>
      <c r="J14" s="7">
        <v>13010</v>
      </c>
      <c r="K14" s="7">
        <v>0</v>
      </c>
      <c r="L14" s="7">
        <v>4373.4399999999996</v>
      </c>
      <c r="M14" s="8">
        <v>2.9999999999999997E-4</v>
      </c>
      <c r="N14" s="8">
        <v>1.47E-2</v>
      </c>
      <c r="O14" s="8">
        <v>2.5000000000000001E-3</v>
      </c>
    </row>
    <row r="15" spans="2:15">
      <c r="B15" s="6" t="s">
        <v>454</v>
      </c>
      <c r="C15" s="17">
        <v>691212</v>
      </c>
      <c r="D15" s="19" t="s">
        <v>125</v>
      </c>
      <c r="E15" s="6"/>
      <c r="F15" s="19">
        <v>520007030</v>
      </c>
      <c r="G15" s="6" t="s">
        <v>174</v>
      </c>
      <c r="H15" s="6" t="s">
        <v>94</v>
      </c>
      <c r="I15" s="7">
        <v>609704</v>
      </c>
      <c r="J15" s="7">
        <v>1816</v>
      </c>
      <c r="K15" s="7">
        <v>0</v>
      </c>
      <c r="L15" s="7">
        <v>11072.22</v>
      </c>
      <c r="M15" s="8">
        <v>5.0000000000000001E-4</v>
      </c>
      <c r="N15" s="8">
        <v>3.7199999999999997E-2</v>
      </c>
      <c r="O15" s="8">
        <v>6.3E-3</v>
      </c>
    </row>
    <row r="16" spans="2:15">
      <c r="B16" s="6" t="s">
        <v>455</v>
      </c>
      <c r="C16" s="17">
        <v>604611</v>
      </c>
      <c r="D16" s="19" t="s">
        <v>125</v>
      </c>
      <c r="E16" s="6"/>
      <c r="F16" s="19">
        <v>520018078</v>
      </c>
      <c r="G16" s="6" t="s">
        <v>174</v>
      </c>
      <c r="H16" s="6" t="s">
        <v>94</v>
      </c>
      <c r="I16" s="7">
        <v>602463</v>
      </c>
      <c r="J16" s="7">
        <v>3105</v>
      </c>
      <c r="K16" s="7">
        <v>0</v>
      </c>
      <c r="L16" s="7">
        <v>18706.48</v>
      </c>
      <c r="M16" s="8">
        <v>4.0000000000000002E-4</v>
      </c>
      <c r="N16" s="8">
        <v>6.2799999999999995E-2</v>
      </c>
      <c r="O16" s="8">
        <v>1.0699999999999999E-2</v>
      </c>
    </row>
    <row r="17" spans="2:15">
      <c r="B17" s="6" t="s">
        <v>456</v>
      </c>
      <c r="C17" s="17">
        <v>695437</v>
      </c>
      <c r="D17" s="19" t="s">
        <v>125</v>
      </c>
      <c r="E17" s="6"/>
      <c r="F17" s="19">
        <v>520000522</v>
      </c>
      <c r="G17" s="6" t="s">
        <v>174</v>
      </c>
      <c r="H17" s="6" t="s">
        <v>94</v>
      </c>
      <c r="I17" s="7">
        <v>70615</v>
      </c>
      <c r="J17" s="7">
        <v>11550</v>
      </c>
      <c r="K17" s="7">
        <v>0</v>
      </c>
      <c r="L17" s="7">
        <v>8156.03</v>
      </c>
      <c r="M17" s="8">
        <v>2.9999999999999997E-4</v>
      </c>
      <c r="N17" s="8">
        <v>2.7400000000000001E-2</v>
      </c>
      <c r="O17" s="8">
        <v>4.5999999999999999E-3</v>
      </c>
    </row>
    <row r="18" spans="2:15">
      <c r="B18" s="6" t="s">
        <v>457</v>
      </c>
      <c r="C18" s="17">
        <v>662577</v>
      </c>
      <c r="D18" s="19" t="s">
        <v>125</v>
      </c>
      <c r="E18" s="6"/>
      <c r="F18" s="19">
        <v>520000118</v>
      </c>
      <c r="G18" s="6" t="s">
        <v>174</v>
      </c>
      <c r="H18" s="6" t="s">
        <v>94</v>
      </c>
      <c r="I18" s="7">
        <v>502228</v>
      </c>
      <c r="J18" s="7">
        <v>2916</v>
      </c>
      <c r="K18" s="7">
        <v>0</v>
      </c>
      <c r="L18" s="7">
        <v>14644.97</v>
      </c>
      <c r="M18" s="8">
        <v>4.0000000000000002E-4</v>
      </c>
      <c r="N18" s="8">
        <v>4.9200000000000001E-2</v>
      </c>
      <c r="O18" s="8">
        <v>8.3000000000000001E-3</v>
      </c>
    </row>
    <row r="19" spans="2:15">
      <c r="B19" s="6" t="s">
        <v>458</v>
      </c>
      <c r="C19" s="17">
        <v>767012</v>
      </c>
      <c r="D19" s="19" t="s">
        <v>125</v>
      </c>
      <c r="E19" s="6"/>
      <c r="F19" s="19">
        <v>520017450</v>
      </c>
      <c r="G19" s="6" t="s">
        <v>219</v>
      </c>
      <c r="H19" s="6" t="s">
        <v>94</v>
      </c>
      <c r="I19" s="7">
        <v>131939</v>
      </c>
      <c r="J19" s="7">
        <v>3446</v>
      </c>
      <c r="K19" s="7">
        <v>0</v>
      </c>
      <c r="L19" s="7">
        <v>4546.62</v>
      </c>
      <c r="M19" s="8">
        <v>5.0000000000000001E-4</v>
      </c>
      <c r="N19" s="8">
        <v>1.5299999999999999E-2</v>
      </c>
      <c r="O19" s="8">
        <v>2.5999999999999999E-3</v>
      </c>
    </row>
    <row r="20" spans="2:15">
      <c r="B20" s="6" t="s">
        <v>459</v>
      </c>
      <c r="C20" s="17">
        <v>585018</v>
      </c>
      <c r="D20" s="19" t="s">
        <v>125</v>
      </c>
      <c r="E20" s="6"/>
      <c r="F20" s="19">
        <v>520033986</v>
      </c>
      <c r="G20" s="6" t="s">
        <v>219</v>
      </c>
      <c r="H20" s="6" t="s">
        <v>94</v>
      </c>
      <c r="I20" s="7">
        <v>80532</v>
      </c>
      <c r="J20" s="7">
        <v>3402</v>
      </c>
      <c r="K20" s="7">
        <v>0</v>
      </c>
      <c r="L20" s="7">
        <v>2739.7</v>
      </c>
      <c r="M20" s="8">
        <v>4.0000000000000002E-4</v>
      </c>
      <c r="N20" s="8">
        <v>9.1999999999999998E-3</v>
      </c>
      <c r="O20" s="8">
        <v>1.6000000000000001E-3</v>
      </c>
    </row>
    <row r="21" spans="2:15">
      <c r="B21" s="6" t="s">
        <v>460</v>
      </c>
      <c r="C21" s="17">
        <v>1132315</v>
      </c>
      <c r="D21" s="19" t="s">
        <v>125</v>
      </c>
      <c r="E21" s="6"/>
      <c r="F21" s="19">
        <v>510381601</v>
      </c>
      <c r="G21" s="6" t="s">
        <v>164</v>
      </c>
      <c r="H21" s="6" t="s">
        <v>94</v>
      </c>
      <c r="I21" s="7">
        <v>6659</v>
      </c>
      <c r="J21" s="7">
        <v>7688</v>
      </c>
      <c r="K21" s="7">
        <v>0</v>
      </c>
      <c r="L21" s="7">
        <v>511.94</v>
      </c>
      <c r="M21" s="8">
        <v>1E-4</v>
      </c>
      <c r="N21" s="8">
        <v>1.6999999999999999E-3</v>
      </c>
      <c r="O21" s="8">
        <v>2.9999999999999997E-4</v>
      </c>
    </row>
    <row r="22" spans="2:15">
      <c r="B22" s="6" t="s">
        <v>461</v>
      </c>
      <c r="C22" s="17">
        <v>1081942</v>
      </c>
      <c r="D22" s="19" t="s">
        <v>125</v>
      </c>
      <c r="E22" s="6"/>
      <c r="F22" s="19">
        <v>520036104</v>
      </c>
      <c r="G22" s="6" t="s">
        <v>164</v>
      </c>
      <c r="H22" s="6" t="s">
        <v>94</v>
      </c>
      <c r="I22" s="7">
        <v>34175</v>
      </c>
      <c r="J22" s="7">
        <v>1422</v>
      </c>
      <c r="K22" s="7">
        <v>0</v>
      </c>
      <c r="L22" s="7">
        <v>485.97</v>
      </c>
      <c r="M22" s="8">
        <v>1E-4</v>
      </c>
      <c r="N22" s="8">
        <v>1.6000000000000001E-3</v>
      </c>
      <c r="O22" s="8">
        <v>2.9999999999999997E-4</v>
      </c>
    </row>
    <row r="23" spans="2:15">
      <c r="B23" s="6" t="s">
        <v>462</v>
      </c>
      <c r="C23" s="17">
        <v>746016</v>
      </c>
      <c r="D23" s="19" t="s">
        <v>125</v>
      </c>
      <c r="E23" s="6"/>
      <c r="F23" s="19">
        <v>520003781</v>
      </c>
      <c r="G23" s="6" t="s">
        <v>463</v>
      </c>
      <c r="H23" s="6" t="s">
        <v>94</v>
      </c>
      <c r="I23" s="7">
        <v>5782</v>
      </c>
      <c r="J23" s="7">
        <v>8574</v>
      </c>
      <c r="K23" s="7">
        <v>0</v>
      </c>
      <c r="L23" s="7">
        <v>495.75</v>
      </c>
      <c r="M23" s="8">
        <v>4.935E-5</v>
      </c>
      <c r="N23" s="8">
        <v>1.6999999999999999E-3</v>
      </c>
      <c r="O23" s="8">
        <v>2.9999999999999997E-4</v>
      </c>
    </row>
    <row r="24" spans="2:15">
      <c r="B24" s="6" t="s">
        <v>464</v>
      </c>
      <c r="C24" s="17">
        <v>1133875</v>
      </c>
      <c r="D24" s="19" t="s">
        <v>125</v>
      </c>
      <c r="E24" s="6"/>
      <c r="F24" s="19">
        <v>514892801</v>
      </c>
      <c r="G24" s="6" t="s">
        <v>465</v>
      </c>
      <c r="H24" s="6" t="s">
        <v>94</v>
      </c>
      <c r="I24" s="7">
        <v>25087</v>
      </c>
      <c r="J24" s="7">
        <v>2850</v>
      </c>
      <c r="K24" s="7">
        <v>0</v>
      </c>
      <c r="L24" s="7">
        <v>714.98</v>
      </c>
      <c r="M24" s="8">
        <v>1E-4</v>
      </c>
      <c r="N24" s="8">
        <v>2.3999999999999998E-3</v>
      </c>
      <c r="O24" s="8">
        <v>4.0000000000000002E-4</v>
      </c>
    </row>
    <row r="25" spans="2:15">
      <c r="B25" s="6" t="s">
        <v>466</v>
      </c>
      <c r="C25" s="17">
        <v>281014</v>
      </c>
      <c r="D25" s="19" t="s">
        <v>125</v>
      </c>
      <c r="E25" s="6"/>
      <c r="F25" s="19">
        <v>520027830</v>
      </c>
      <c r="G25" s="6" t="s">
        <v>226</v>
      </c>
      <c r="H25" s="6" t="s">
        <v>94</v>
      </c>
      <c r="I25" s="7">
        <v>209798</v>
      </c>
      <c r="J25" s="7">
        <v>3169</v>
      </c>
      <c r="K25" s="7">
        <v>0</v>
      </c>
      <c r="L25" s="7">
        <v>6648.5</v>
      </c>
      <c r="M25" s="8">
        <v>2.0000000000000001E-4</v>
      </c>
      <c r="N25" s="8">
        <v>2.23E-2</v>
      </c>
      <c r="O25" s="8">
        <v>3.8E-3</v>
      </c>
    </row>
    <row r="26" spans="2:15">
      <c r="B26" s="6" t="s">
        <v>467</v>
      </c>
      <c r="C26" s="17">
        <v>739037</v>
      </c>
      <c r="D26" s="19" t="s">
        <v>125</v>
      </c>
      <c r="E26" s="6"/>
      <c r="F26" s="19">
        <v>520028911</v>
      </c>
      <c r="G26" s="6" t="s">
        <v>283</v>
      </c>
      <c r="H26" s="6" t="s">
        <v>94</v>
      </c>
      <c r="I26" s="7">
        <v>952</v>
      </c>
      <c r="J26" s="7">
        <v>194040</v>
      </c>
      <c r="K26" s="7">
        <v>0</v>
      </c>
      <c r="L26" s="7">
        <v>1847.26</v>
      </c>
      <c r="M26" s="8">
        <v>2.0000000000000001E-4</v>
      </c>
      <c r="N26" s="8">
        <v>6.1999999999999998E-3</v>
      </c>
      <c r="O26" s="8">
        <v>1.1000000000000001E-3</v>
      </c>
    </row>
    <row r="27" spans="2:15">
      <c r="B27" s="6" t="s">
        <v>468</v>
      </c>
      <c r="C27" s="17">
        <v>576017</v>
      </c>
      <c r="D27" s="19" t="s">
        <v>125</v>
      </c>
      <c r="E27" s="6"/>
      <c r="F27" s="19">
        <v>520028010</v>
      </c>
      <c r="G27" s="6" t="s">
        <v>283</v>
      </c>
      <c r="H27" s="6" t="s">
        <v>94</v>
      </c>
      <c r="I27" s="7">
        <v>1852</v>
      </c>
      <c r="J27" s="7">
        <v>153500</v>
      </c>
      <c r="K27" s="7">
        <v>0</v>
      </c>
      <c r="L27" s="7">
        <v>2842.82</v>
      </c>
      <c r="M27" s="8">
        <v>2.0000000000000001E-4</v>
      </c>
      <c r="N27" s="8">
        <v>9.4999999999999998E-3</v>
      </c>
      <c r="O27" s="8">
        <v>1.6000000000000001E-3</v>
      </c>
    </row>
    <row r="28" spans="2:15">
      <c r="B28" s="6" t="s">
        <v>469</v>
      </c>
      <c r="C28" s="17">
        <v>1134139</v>
      </c>
      <c r="D28" s="19" t="s">
        <v>125</v>
      </c>
      <c r="E28" s="6"/>
      <c r="F28" s="19">
        <v>201406588</v>
      </c>
      <c r="G28" s="6" t="s">
        <v>283</v>
      </c>
      <c r="H28" s="6" t="s">
        <v>94</v>
      </c>
      <c r="I28" s="7">
        <v>11682</v>
      </c>
      <c r="J28" s="7">
        <v>13990</v>
      </c>
      <c r="K28" s="7">
        <v>419.09</v>
      </c>
      <c r="L28" s="7">
        <v>2053.4</v>
      </c>
      <c r="M28" s="8">
        <v>2.0000000000000001E-4</v>
      </c>
      <c r="N28" s="8">
        <v>6.8999999999999999E-3</v>
      </c>
      <c r="O28" s="8">
        <v>1.1999999999999999E-3</v>
      </c>
    </row>
    <row r="29" spans="2:15">
      <c r="B29" s="6" t="s">
        <v>470</v>
      </c>
      <c r="C29" s="17">
        <v>230011</v>
      </c>
      <c r="D29" s="19" t="s">
        <v>125</v>
      </c>
      <c r="E29" s="6"/>
      <c r="F29" s="19">
        <v>520031931</v>
      </c>
      <c r="G29" s="6" t="s">
        <v>232</v>
      </c>
      <c r="H29" s="6" t="s">
        <v>94</v>
      </c>
      <c r="I29" s="7">
        <v>1133918</v>
      </c>
      <c r="J29" s="7">
        <v>542</v>
      </c>
      <c r="K29" s="7">
        <v>0</v>
      </c>
      <c r="L29" s="7">
        <v>6145.84</v>
      </c>
      <c r="M29" s="8">
        <v>4.0000000000000002E-4</v>
      </c>
      <c r="N29" s="8">
        <v>2.06E-2</v>
      </c>
      <c r="O29" s="8">
        <v>3.5000000000000001E-3</v>
      </c>
    </row>
    <row r="30" spans="2:15">
      <c r="B30" s="6" t="s">
        <v>471</v>
      </c>
      <c r="C30" s="17">
        <v>273011</v>
      </c>
      <c r="D30" s="19" t="s">
        <v>125</v>
      </c>
      <c r="E30" s="6"/>
      <c r="F30" s="19">
        <v>520036872</v>
      </c>
      <c r="G30" s="6" t="s">
        <v>472</v>
      </c>
      <c r="H30" s="6" t="s">
        <v>94</v>
      </c>
      <c r="I30" s="7">
        <v>8158</v>
      </c>
      <c r="J30" s="7">
        <v>67050</v>
      </c>
      <c r="K30" s="7">
        <v>0</v>
      </c>
      <c r="L30" s="7">
        <v>5469.94</v>
      </c>
      <c r="M30" s="8">
        <v>1E-4</v>
      </c>
      <c r="N30" s="8">
        <v>1.84E-2</v>
      </c>
      <c r="O30" s="8">
        <v>3.0999999999999999E-3</v>
      </c>
    </row>
    <row r="31" spans="2:15">
      <c r="B31" s="6" t="s">
        <v>473</v>
      </c>
      <c r="C31" s="17">
        <v>1082379</v>
      </c>
      <c r="D31" s="19" t="s">
        <v>125</v>
      </c>
      <c r="E31" s="6"/>
      <c r="F31" s="19">
        <v>520041997</v>
      </c>
      <c r="G31" s="6" t="s">
        <v>298</v>
      </c>
      <c r="H31" s="6" t="s">
        <v>94</v>
      </c>
      <c r="I31" s="7">
        <v>10344</v>
      </c>
      <c r="J31" s="7">
        <v>16270</v>
      </c>
      <c r="K31" s="7">
        <v>0</v>
      </c>
      <c r="L31" s="7">
        <v>1682.97</v>
      </c>
      <c r="M31" s="8">
        <v>1E-4</v>
      </c>
      <c r="N31" s="8">
        <v>5.7000000000000002E-3</v>
      </c>
      <c r="O31" s="8">
        <v>1E-3</v>
      </c>
    </row>
    <row r="32" spans="2:15">
      <c r="B32" s="6" t="s">
        <v>474</v>
      </c>
      <c r="C32" s="17">
        <v>1084557</v>
      </c>
      <c r="D32" s="19" t="s">
        <v>125</v>
      </c>
      <c r="E32" s="6"/>
      <c r="F32" s="19">
        <v>511812463</v>
      </c>
      <c r="G32" s="6" t="s">
        <v>298</v>
      </c>
      <c r="H32" s="6" t="s">
        <v>94</v>
      </c>
      <c r="I32" s="7">
        <v>8868</v>
      </c>
      <c r="J32" s="7">
        <v>30360</v>
      </c>
      <c r="K32" s="7">
        <v>0</v>
      </c>
      <c r="L32" s="7">
        <v>2692.32</v>
      </c>
      <c r="M32" s="8">
        <v>2.9999999999999997E-4</v>
      </c>
      <c r="N32" s="8">
        <v>8.9999999999999993E-3</v>
      </c>
      <c r="O32" s="8">
        <v>1.5E-3</v>
      </c>
    </row>
    <row r="33" spans="2:15">
      <c r="B33" s="6" t="s">
        <v>475</v>
      </c>
      <c r="C33" s="17">
        <v>1081124</v>
      </c>
      <c r="D33" s="19" t="s">
        <v>125</v>
      </c>
      <c r="E33" s="6"/>
      <c r="F33" s="19">
        <v>520043027</v>
      </c>
      <c r="G33" s="6" t="s">
        <v>292</v>
      </c>
      <c r="H33" s="6" t="s">
        <v>94</v>
      </c>
      <c r="I33" s="7">
        <v>3445</v>
      </c>
      <c r="J33" s="7">
        <v>79720</v>
      </c>
      <c r="K33" s="7">
        <v>5.77</v>
      </c>
      <c r="L33" s="7">
        <v>2752.12</v>
      </c>
      <c r="M33" s="8">
        <v>1E-4</v>
      </c>
      <c r="N33" s="8">
        <v>9.1999999999999998E-3</v>
      </c>
      <c r="O33" s="8">
        <v>1.6000000000000001E-3</v>
      </c>
    </row>
    <row r="34" spans="2:15">
      <c r="B34" s="6" t="s">
        <v>476</v>
      </c>
      <c r="C34" s="17">
        <v>629014</v>
      </c>
      <c r="D34" s="19" t="s">
        <v>125</v>
      </c>
      <c r="E34" s="6"/>
      <c r="F34" s="19">
        <v>520013954</v>
      </c>
      <c r="G34" s="6" t="s">
        <v>477</v>
      </c>
      <c r="H34" s="6" t="s">
        <v>94</v>
      </c>
      <c r="I34" s="7">
        <v>68786</v>
      </c>
      <c r="J34" s="7">
        <v>2670</v>
      </c>
      <c r="K34" s="7">
        <v>0</v>
      </c>
      <c r="L34" s="7">
        <v>1836.59</v>
      </c>
      <c r="M34" s="8">
        <v>1E-4</v>
      </c>
      <c r="N34" s="8">
        <v>6.1999999999999998E-3</v>
      </c>
      <c r="O34" s="8">
        <v>1E-3</v>
      </c>
    </row>
    <row r="35" spans="2:15">
      <c r="B35" s="6" t="s">
        <v>478</v>
      </c>
      <c r="C35" s="17">
        <v>1095835</v>
      </c>
      <c r="D35" s="19" t="s">
        <v>125</v>
      </c>
      <c r="E35" s="6"/>
      <c r="F35" s="19">
        <v>511659401</v>
      </c>
      <c r="G35" s="6" t="s">
        <v>197</v>
      </c>
      <c r="H35" s="6" t="s">
        <v>94</v>
      </c>
      <c r="I35" s="7">
        <v>22714.51</v>
      </c>
      <c r="J35" s="7">
        <v>5958</v>
      </c>
      <c r="K35" s="7">
        <v>0</v>
      </c>
      <c r="L35" s="7">
        <v>1353.33</v>
      </c>
      <c r="M35" s="8">
        <v>2.0000000000000001E-4</v>
      </c>
      <c r="N35" s="8">
        <v>4.4999999999999997E-3</v>
      </c>
      <c r="O35" s="8">
        <v>8.0000000000000004E-4</v>
      </c>
    </row>
    <row r="36" spans="2:15">
      <c r="B36" s="6" t="s">
        <v>479</v>
      </c>
      <c r="C36" s="17">
        <v>390013</v>
      </c>
      <c r="D36" s="19" t="s">
        <v>125</v>
      </c>
      <c r="E36" s="6"/>
      <c r="F36" s="19">
        <v>520038506</v>
      </c>
      <c r="G36" s="6" t="s">
        <v>197</v>
      </c>
      <c r="H36" s="6" t="s">
        <v>94</v>
      </c>
      <c r="I36" s="7">
        <v>44718</v>
      </c>
      <c r="J36" s="7">
        <v>4376</v>
      </c>
      <c r="K36" s="7">
        <v>0</v>
      </c>
      <c r="L36" s="7">
        <v>1956.86</v>
      </c>
      <c r="M36" s="8">
        <v>2.9999999999999997E-4</v>
      </c>
      <c r="N36" s="8">
        <v>6.6E-3</v>
      </c>
      <c r="O36" s="8">
        <v>1.1000000000000001E-3</v>
      </c>
    </row>
    <row r="37" spans="2:15">
      <c r="B37" s="6" t="s">
        <v>480</v>
      </c>
      <c r="C37" s="17">
        <v>1097278</v>
      </c>
      <c r="D37" s="19" t="s">
        <v>125</v>
      </c>
      <c r="E37" s="6"/>
      <c r="F37" s="19">
        <v>520026683</v>
      </c>
      <c r="G37" s="6" t="s">
        <v>197</v>
      </c>
      <c r="H37" s="6" t="s">
        <v>94</v>
      </c>
      <c r="I37" s="7">
        <v>65132</v>
      </c>
      <c r="J37" s="7">
        <v>2098</v>
      </c>
      <c r="K37" s="7">
        <v>0</v>
      </c>
      <c r="L37" s="7">
        <v>1366.47</v>
      </c>
      <c r="M37" s="8">
        <v>1E-4</v>
      </c>
      <c r="N37" s="8">
        <v>4.5999999999999999E-3</v>
      </c>
      <c r="O37" s="8">
        <v>8.0000000000000004E-4</v>
      </c>
    </row>
    <row r="38" spans="2:15">
      <c r="B38" s="6" t="s">
        <v>481</v>
      </c>
      <c r="C38" s="17">
        <v>10972780</v>
      </c>
      <c r="D38" s="19" t="s">
        <v>125</v>
      </c>
      <c r="E38" s="6"/>
      <c r="F38" s="19">
        <v>520026683</v>
      </c>
      <c r="G38" s="6" t="s">
        <v>197</v>
      </c>
      <c r="H38" s="6" t="s">
        <v>94</v>
      </c>
      <c r="I38" s="7">
        <v>11767</v>
      </c>
      <c r="J38" s="7">
        <v>2091.44</v>
      </c>
      <c r="K38" s="7">
        <v>0</v>
      </c>
      <c r="L38" s="7">
        <v>246.1</v>
      </c>
      <c r="M38" s="8">
        <v>2.5049999999999999E-5</v>
      </c>
      <c r="N38" s="8">
        <v>8.0000000000000004E-4</v>
      </c>
      <c r="O38" s="8">
        <v>1E-4</v>
      </c>
    </row>
    <row r="39" spans="2:15">
      <c r="B39" s="6" t="s">
        <v>482</v>
      </c>
      <c r="C39" s="17">
        <v>1097260</v>
      </c>
      <c r="D39" s="19" t="s">
        <v>125</v>
      </c>
      <c r="E39" s="6"/>
      <c r="F39" s="19">
        <v>513623314</v>
      </c>
      <c r="G39" s="6" t="s">
        <v>197</v>
      </c>
      <c r="H39" s="6" t="s">
        <v>94</v>
      </c>
      <c r="I39" s="7">
        <v>6154</v>
      </c>
      <c r="J39" s="7">
        <v>42990</v>
      </c>
      <c r="K39" s="7">
        <v>0</v>
      </c>
      <c r="L39" s="7">
        <v>2645.6</v>
      </c>
      <c r="M39" s="8">
        <v>2.9999999999999997E-4</v>
      </c>
      <c r="N39" s="8">
        <v>8.8999999999999999E-3</v>
      </c>
      <c r="O39" s="8">
        <v>1.5E-3</v>
      </c>
    </row>
    <row r="40" spans="2:15">
      <c r="B40" s="6" t="s">
        <v>483</v>
      </c>
      <c r="C40" s="17">
        <v>226019</v>
      </c>
      <c r="D40" s="19" t="s">
        <v>125</v>
      </c>
      <c r="E40" s="6"/>
      <c r="F40" s="19">
        <v>520024126</v>
      </c>
      <c r="G40" s="6" t="s">
        <v>197</v>
      </c>
      <c r="H40" s="6" t="s">
        <v>94</v>
      </c>
      <c r="I40" s="7">
        <v>347063.31</v>
      </c>
      <c r="J40" s="7">
        <v>1016</v>
      </c>
      <c r="K40" s="7">
        <v>0</v>
      </c>
      <c r="L40" s="7">
        <v>3526.16</v>
      </c>
      <c r="M40" s="8">
        <v>4.0000000000000002E-4</v>
      </c>
      <c r="N40" s="8">
        <v>1.18E-2</v>
      </c>
      <c r="O40" s="8">
        <v>2E-3</v>
      </c>
    </row>
    <row r="41" spans="2:15">
      <c r="B41" s="6" t="s">
        <v>484</v>
      </c>
      <c r="C41" s="17">
        <v>323014</v>
      </c>
      <c r="D41" s="19" t="s">
        <v>125</v>
      </c>
      <c r="E41" s="6"/>
      <c r="F41" s="19">
        <v>520037789</v>
      </c>
      <c r="G41" s="6" t="s">
        <v>197</v>
      </c>
      <c r="H41" s="6" t="s">
        <v>94</v>
      </c>
      <c r="I41" s="7">
        <v>16976</v>
      </c>
      <c r="J41" s="7">
        <v>23300</v>
      </c>
      <c r="K41" s="7">
        <v>0</v>
      </c>
      <c r="L41" s="7">
        <v>3955.41</v>
      </c>
      <c r="M41" s="8">
        <v>4.0000000000000002E-4</v>
      </c>
      <c r="N41" s="8">
        <v>1.3299999999999999E-2</v>
      </c>
      <c r="O41" s="8">
        <v>2.3E-3</v>
      </c>
    </row>
    <row r="42" spans="2:15">
      <c r="B42" s="6" t="s">
        <v>485</v>
      </c>
      <c r="C42" s="17">
        <v>1119478</v>
      </c>
      <c r="D42" s="19" t="s">
        <v>125</v>
      </c>
      <c r="E42" s="6"/>
      <c r="F42" s="19">
        <v>510960719</v>
      </c>
      <c r="G42" s="6" t="s">
        <v>197</v>
      </c>
      <c r="H42" s="6" t="s">
        <v>94</v>
      </c>
      <c r="I42" s="7">
        <v>23585</v>
      </c>
      <c r="J42" s="7">
        <v>24440</v>
      </c>
      <c r="K42" s="7">
        <v>0</v>
      </c>
      <c r="L42" s="7">
        <v>5764.17</v>
      </c>
      <c r="M42" s="8">
        <v>2.0000000000000001E-4</v>
      </c>
      <c r="N42" s="8">
        <v>1.9400000000000001E-2</v>
      </c>
      <c r="O42" s="8">
        <v>3.3E-3</v>
      </c>
    </row>
    <row r="43" spans="2:15">
      <c r="B43" s="6" t="s">
        <v>486</v>
      </c>
      <c r="C43" s="17">
        <v>1091065</v>
      </c>
      <c r="D43" s="19" t="s">
        <v>125</v>
      </c>
      <c r="E43" s="6"/>
      <c r="F43" s="19">
        <v>511527202</v>
      </c>
      <c r="G43" s="6" t="s">
        <v>487</v>
      </c>
      <c r="H43" s="6" t="s">
        <v>94</v>
      </c>
      <c r="I43" s="7">
        <v>43854</v>
      </c>
      <c r="J43" s="7">
        <v>4915</v>
      </c>
      <c r="K43" s="7">
        <v>0</v>
      </c>
      <c r="L43" s="7">
        <v>2155.42</v>
      </c>
      <c r="M43" s="8">
        <v>4.0000000000000002E-4</v>
      </c>
      <c r="N43" s="8">
        <v>7.1999999999999998E-3</v>
      </c>
      <c r="O43" s="8">
        <v>1.1999999999999999E-3</v>
      </c>
    </row>
    <row r="44" spans="2:15">
      <c r="B44" s="6" t="s">
        <v>488</v>
      </c>
      <c r="C44" s="17">
        <v>1134402</v>
      </c>
      <c r="D44" s="19" t="s">
        <v>125</v>
      </c>
      <c r="E44" s="6"/>
      <c r="F44" s="19">
        <v>880326081</v>
      </c>
      <c r="G44" s="6" t="s">
        <v>278</v>
      </c>
      <c r="H44" s="6" t="s">
        <v>94</v>
      </c>
      <c r="I44" s="7">
        <v>4897</v>
      </c>
      <c r="J44" s="7">
        <v>26550</v>
      </c>
      <c r="K44" s="7">
        <v>0</v>
      </c>
      <c r="L44" s="7">
        <v>1300.1500000000001</v>
      </c>
      <c r="M44" s="8">
        <v>1E-4</v>
      </c>
      <c r="N44" s="8">
        <v>4.4000000000000003E-3</v>
      </c>
      <c r="O44" s="8">
        <v>6.9999999999999999E-4</v>
      </c>
    </row>
    <row r="45" spans="2:15">
      <c r="B45" s="6" t="s">
        <v>489</v>
      </c>
      <c r="C45" s="17">
        <v>1123355</v>
      </c>
      <c r="D45" s="19" t="s">
        <v>125</v>
      </c>
      <c r="E45" s="6"/>
      <c r="F45" s="19">
        <v>513901371</v>
      </c>
      <c r="G45" s="6" t="s">
        <v>278</v>
      </c>
      <c r="H45" s="6" t="s">
        <v>94</v>
      </c>
      <c r="I45" s="7">
        <v>248320</v>
      </c>
      <c r="J45" s="7">
        <v>1057</v>
      </c>
      <c r="K45" s="7">
        <v>0</v>
      </c>
      <c r="L45" s="7">
        <v>2624.74</v>
      </c>
      <c r="M45" s="8">
        <v>5.0000000000000001E-4</v>
      </c>
      <c r="N45" s="8">
        <v>8.8000000000000005E-3</v>
      </c>
      <c r="O45" s="8">
        <v>1.5E-3</v>
      </c>
    </row>
    <row r="46" spans="2:15">
      <c r="B46" s="6" t="s">
        <v>490</v>
      </c>
      <c r="C46" s="17">
        <v>777037</v>
      </c>
      <c r="D46" s="19" t="s">
        <v>125</v>
      </c>
      <c r="E46" s="6"/>
      <c r="F46" s="19">
        <v>520022732</v>
      </c>
      <c r="G46" s="6" t="s">
        <v>223</v>
      </c>
      <c r="H46" s="6" t="s">
        <v>94</v>
      </c>
      <c r="I46" s="7">
        <v>57895</v>
      </c>
      <c r="J46" s="7">
        <v>2290</v>
      </c>
      <c r="K46" s="7">
        <v>0</v>
      </c>
      <c r="L46" s="7">
        <v>1325.8</v>
      </c>
      <c r="M46" s="8">
        <v>2.0000000000000001E-4</v>
      </c>
      <c r="N46" s="8">
        <v>4.4999999999999997E-3</v>
      </c>
      <c r="O46" s="8">
        <v>8.0000000000000004E-4</v>
      </c>
    </row>
    <row r="47" spans="2:15">
      <c r="B47" s="13" t="s">
        <v>491</v>
      </c>
      <c r="C47" s="14"/>
      <c r="D47" s="21"/>
      <c r="E47" s="13"/>
      <c r="F47" s="13"/>
      <c r="G47" s="13"/>
      <c r="H47" s="13"/>
      <c r="I47" s="15">
        <v>4603024.03</v>
      </c>
      <c r="L47" s="15">
        <v>58146.080000000002</v>
      </c>
      <c r="N47" s="16">
        <v>0.19520000000000001</v>
      </c>
      <c r="O47" s="16">
        <v>3.3099999999999997E-2</v>
      </c>
    </row>
    <row r="48" spans="2:15">
      <c r="B48" s="6" t="s">
        <v>492</v>
      </c>
      <c r="C48" s="17">
        <v>763011</v>
      </c>
      <c r="D48" s="19" t="s">
        <v>125</v>
      </c>
      <c r="E48" s="6"/>
      <c r="F48" s="19">
        <v>520029026</v>
      </c>
      <c r="G48" s="6" t="s">
        <v>174</v>
      </c>
      <c r="H48" s="6" t="s">
        <v>94</v>
      </c>
      <c r="I48" s="7">
        <v>4456</v>
      </c>
      <c r="J48" s="7">
        <v>14640</v>
      </c>
      <c r="K48" s="7">
        <v>0</v>
      </c>
      <c r="L48" s="7">
        <v>652.36</v>
      </c>
      <c r="M48" s="8">
        <v>1E-4</v>
      </c>
      <c r="N48" s="8">
        <v>2.2000000000000001E-3</v>
      </c>
      <c r="O48" s="8">
        <v>4.0000000000000002E-4</v>
      </c>
    </row>
    <row r="49" spans="2:15">
      <c r="B49" s="6" t="s">
        <v>493</v>
      </c>
      <c r="C49" s="17">
        <v>224014</v>
      </c>
      <c r="D49" s="19" t="s">
        <v>125</v>
      </c>
      <c r="E49" s="6"/>
      <c r="F49" s="19">
        <v>520036120</v>
      </c>
      <c r="G49" s="6" t="s">
        <v>219</v>
      </c>
      <c r="H49" s="6" t="s">
        <v>94</v>
      </c>
      <c r="I49" s="7">
        <v>19694</v>
      </c>
      <c r="J49" s="7">
        <v>6211</v>
      </c>
      <c r="K49" s="7">
        <v>0</v>
      </c>
      <c r="L49" s="7">
        <v>1223.19</v>
      </c>
      <c r="M49" s="8">
        <v>2.9999999999999997E-4</v>
      </c>
      <c r="N49" s="8">
        <v>4.1000000000000003E-3</v>
      </c>
      <c r="O49" s="8">
        <v>6.9999999999999999E-4</v>
      </c>
    </row>
    <row r="50" spans="2:15">
      <c r="B50" s="6" t="s">
        <v>494</v>
      </c>
      <c r="C50" s="17">
        <v>1081165</v>
      </c>
      <c r="D50" s="19" t="s">
        <v>125</v>
      </c>
      <c r="E50" s="6"/>
      <c r="F50" s="19">
        <v>520029984</v>
      </c>
      <c r="G50" s="6" t="s">
        <v>219</v>
      </c>
      <c r="H50" s="6" t="s">
        <v>94</v>
      </c>
      <c r="I50" s="7">
        <v>50971</v>
      </c>
      <c r="J50" s="7">
        <v>518.70000000000005</v>
      </c>
      <c r="K50" s="7">
        <v>0</v>
      </c>
      <c r="L50" s="7">
        <v>264.39</v>
      </c>
      <c r="M50" s="8">
        <v>4.8359999999999998E-5</v>
      </c>
      <c r="N50" s="8">
        <v>8.9999999999999998E-4</v>
      </c>
      <c r="O50" s="8">
        <v>2.0000000000000001E-4</v>
      </c>
    </row>
    <row r="51" spans="2:15">
      <c r="B51" s="6" t="s">
        <v>495</v>
      </c>
      <c r="C51" s="17">
        <v>1173491</v>
      </c>
      <c r="D51" s="19" t="s">
        <v>125</v>
      </c>
      <c r="E51" s="6"/>
      <c r="F51" s="19">
        <v>510400740</v>
      </c>
      <c r="G51" s="6" t="s">
        <v>326</v>
      </c>
      <c r="H51" s="6" t="s">
        <v>94</v>
      </c>
      <c r="I51" s="7">
        <v>13329</v>
      </c>
      <c r="J51" s="7">
        <v>5160</v>
      </c>
      <c r="K51" s="7">
        <v>0</v>
      </c>
      <c r="L51" s="7">
        <v>687.78</v>
      </c>
      <c r="M51" s="8">
        <v>5.0000000000000001E-4</v>
      </c>
      <c r="N51" s="8">
        <v>2.3E-3</v>
      </c>
      <c r="O51" s="8">
        <v>4.0000000000000002E-4</v>
      </c>
    </row>
    <row r="52" spans="2:15">
      <c r="B52" s="6" t="s">
        <v>496</v>
      </c>
      <c r="C52" s="17">
        <v>1105097</v>
      </c>
      <c r="D52" s="19" t="s">
        <v>125</v>
      </c>
      <c r="E52" s="6"/>
      <c r="F52" s="19">
        <v>511725459</v>
      </c>
      <c r="G52" s="6" t="s">
        <v>326</v>
      </c>
      <c r="H52" s="6" t="s">
        <v>94</v>
      </c>
      <c r="I52" s="7">
        <v>9221</v>
      </c>
      <c r="J52" s="7">
        <v>14000</v>
      </c>
      <c r="K52" s="7">
        <v>0</v>
      </c>
      <c r="L52" s="7">
        <v>1290.94</v>
      </c>
      <c r="M52" s="8">
        <v>4.0000000000000002E-4</v>
      </c>
      <c r="N52" s="8">
        <v>4.3E-3</v>
      </c>
      <c r="O52" s="8">
        <v>6.9999999999999999E-4</v>
      </c>
    </row>
    <row r="53" spans="2:15">
      <c r="B53" s="6" t="s">
        <v>497</v>
      </c>
      <c r="C53" s="17">
        <v>258012</v>
      </c>
      <c r="D53" s="19" t="s">
        <v>125</v>
      </c>
      <c r="E53" s="6"/>
      <c r="F53" s="19">
        <v>520036732</v>
      </c>
      <c r="G53" s="6" t="s">
        <v>326</v>
      </c>
      <c r="H53" s="6" t="s">
        <v>94</v>
      </c>
      <c r="I53" s="7">
        <v>1502</v>
      </c>
      <c r="J53" s="7">
        <v>46500</v>
      </c>
      <c r="K53" s="7">
        <v>0</v>
      </c>
      <c r="L53" s="7">
        <v>698.43</v>
      </c>
      <c r="M53" s="8">
        <v>2.0000000000000001E-4</v>
      </c>
      <c r="N53" s="8">
        <v>2.3E-3</v>
      </c>
      <c r="O53" s="8">
        <v>4.0000000000000002E-4</v>
      </c>
    </row>
    <row r="54" spans="2:15">
      <c r="B54" s="6" t="s">
        <v>498</v>
      </c>
      <c r="C54" s="17">
        <v>314013</v>
      </c>
      <c r="D54" s="19" t="s">
        <v>125</v>
      </c>
      <c r="E54" s="6"/>
      <c r="F54" s="19">
        <v>520037565</v>
      </c>
      <c r="G54" s="6" t="s">
        <v>376</v>
      </c>
      <c r="H54" s="6" t="s">
        <v>94</v>
      </c>
      <c r="I54" s="7">
        <v>2401</v>
      </c>
      <c r="J54" s="7">
        <v>44050</v>
      </c>
      <c r="K54" s="7">
        <v>0</v>
      </c>
      <c r="L54" s="7">
        <v>1057.6400000000001</v>
      </c>
      <c r="M54" s="8">
        <v>4.0000000000000002E-4</v>
      </c>
      <c r="N54" s="8">
        <v>3.5999999999999999E-3</v>
      </c>
      <c r="O54" s="8">
        <v>5.9999999999999995E-4</v>
      </c>
    </row>
    <row r="55" spans="2:15">
      <c r="B55" s="6" t="s">
        <v>499</v>
      </c>
      <c r="C55" s="17">
        <v>1143429</v>
      </c>
      <c r="D55" s="19" t="s">
        <v>125</v>
      </c>
      <c r="E55" s="6"/>
      <c r="F55" s="19">
        <v>512607888</v>
      </c>
      <c r="G55" s="6" t="s">
        <v>372</v>
      </c>
      <c r="H55" s="6" t="s">
        <v>94</v>
      </c>
      <c r="I55" s="7">
        <v>4637</v>
      </c>
      <c r="J55" s="7">
        <v>36250</v>
      </c>
      <c r="K55" s="7">
        <v>0</v>
      </c>
      <c r="L55" s="7">
        <v>1680.91</v>
      </c>
      <c r="M55" s="8">
        <v>2.9999999999999997E-4</v>
      </c>
      <c r="N55" s="8">
        <v>5.5999999999999999E-3</v>
      </c>
      <c r="O55" s="8">
        <v>1E-3</v>
      </c>
    </row>
    <row r="56" spans="2:15">
      <c r="B56" s="6" t="s">
        <v>500</v>
      </c>
      <c r="C56" s="17">
        <v>373019</v>
      </c>
      <c r="D56" s="19" t="s">
        <v>125</v>
      </c>
      <c r="E56" s="6"/>
      <c r="F56" s="19">
        <v>520038274</v>
      </c>
      <c r="G56" s="6" t="s">
        <v>164</v>
      </c>
      <c r="H56" s="6" t="s">
        <v>94</v>
      </c>
      <c r="I56" s="7">
        <v>320000</v>
      </c>
      <c r="J56" s="7">
        <v>638.4</v>
      </c>
      <c r="K56" s="7">
        <v>0</v>
      </c>
      <c r="L56" s="7">
        <v>2042.88</v>
      </c>
      <c r="M56" s="8">
        <v>1.1999999999999999E-3</v>
      </c>
      <c r="N56" s="8">
        <v>6.8999999999999999E-3</v>
      </c>
      <c r="O56" s="8">
        <v>1.1999999999999999E-3</v>
      </c>
    </row>
    <row r="57" spans="2:15">
      <c r="B57" s="6" t="s">
        <v>501</v>
      </c>
      <c r="C57" s="17">
        <v>715011</v>
      </c>
      <c r="D57" s="19" t="s">
        <v>125</v>
      </c>
      <c r="E57" s="6"/>
      <c r="F57" s="19">
        <v>520025990</v>
      </c>
      <c r="G57" s="6" t="s">
        <v>164</v>
      </c>
      <c r="H57" s="6" t="s">
        <v>94</v>
      </c>
      <c r="I57" s="7">
        <v>10233</v>
      </c>
      <c r="J57" s="7">
        <v>1311</v>
      </c>
      <c r="K57" s="7">
        <v>0</v>
      </c>
      <c r="L57" s="7">
        <v>134.15</v>
      </c>
      <c r="M57" s="8">
        <v>4.8560000000000003E-5</v>
      </c>
      <c r="N57" s="8">
        <v>5.0000000000000001E-4</v>
      </c>
      <c r="O57" s="8">
        <v>1E-4</v>
      </c>
    </row>
    <row r="58" spans="2:15">
      <c r="B58" s="6" t="s">
        <v>502</v>
      </c>
      <c r="C58" s="17">
        <v>1097948</v>
      </c>
      <c r="D58" s="19" t="s">
        <v>125</v>
      </c>
      <c r="E58" s="6"/>
      <c r="F58" s="19">
        <v>520034760</v>
      </c>
      <c r="G58" s="6" t="s">
        <v>164</v>
      </c>
      <c r="H58" s="6" t="s">
        <v>94</v>
      </c>
      <c r="I58" s="7">
        <v>559</v>
      </c>
      <c r="J58" s="7">
        <v>18000</v>
      </c>
      <c r="K58" s="7">
        <v>0</v>
      </c>
      <c r="L58" s="7">
        <v>100.62</v>
      </c>
      <c r="M58" s="8">
        <v>4.4209999999999999E-5</v>
      </c>
      <c r="N58" s="8">
        <v>2.9999999999999997E-4</v>
      </c>
      <c r="O58" s="8">
        <v>1E-4</v>
      </c>
    </row>
    <row r="59" spans="2:15">
      <c r="B59" s="6" t="s">
        <v>503</v>
      </c>
      <c r="C59" s="17">
        <v>1184902</v>
      </c>
      <c r="D59" s="19" t="s">
        <v>125</v>
      </c>
      <c r="E59" s="6"/>
      <c r="F59" s="19">
        <v>511996803</v>
      </c>
      <c r="G59" s="6" t="s">
        <v>164</v>
      </c>
      <c r="H59" s="6" t="s">
        <v>94</v>
      </c>
      <c r="I59" s="7">
        <v>12000</v>
      </c>
      <c r="J59" s="7">
        <v>5509</v>
      </c>
      <c r="K59" s="7">
        <v>0</v>
      </c>
      <c r="L59" s="7">
        <v>661.08</v>
      </c>
      <c r="M59" s="8">
        <v>2.0000000000000001E-4</v>
      </c>
      <c r="N59" s="8">
        <v>2.2000000000000001E-3</v>
      </c>
      <c r="O59" s="8">
        <v>4.0000000000000002E-4</v>
      </c>
    </row>
    <row r="60" spans="2:15">
      <c r="B60" s="6" t="s">
        <v>504</v>
      </c>
      <c r="C60" s="17">
        <v>1090315</v>
      </c>
      <c r="D60" s="19" t="s">
        <v>125</v>
      </c>
      <c r="E60" s="6"/>
      <c r="F60" s="19">
        <v>511399388</v>
      </c>
      <c r="G60" s="6" t="s">
        <v>164</v>
      </c>
      <c r="H60" s="6" t="s">
        <v>94</v>
      </c>
      <c r="I60" s="7">
        <v>5718</v>
      </c>
      <c r="J60" s="7">
        <v>26650</v>
      </c>
      <c r="K60" s="7">
        <v>0</v>
      </c>
      <c r="L60" s="7">
        <v>1523.85</v>
      </c>
      <c r="M60" s="8">
        <v>2.9999999999999997E-4</v>
      </c>
      <c r="N60" s="8">
        <v>5.1000000000000004E-3</v>
      </c>
      <c r="O60" s="8">
        <v>8.9999999999999998E-4</v>
      </c>
    </row>
    <row r="61" spans="2:15">
      <c r="B61" s="6" t="s">
        <v>505</v>
      </c>
      <c r="C61" s="17">
        <v>823013</v>
      </c>
      <c r="D61" s="19" t="s">
        <v>125</v>
      </c>
      <c r="E61" s="6"/>
      <c r="F61" s="19">
        <v>520033309</v>
      </c>
      <c r="G61" s="6" t="s">
        <v>164</v>
      </c>
      <c r="H61" s="6" t="s">
        <v>94</v>
      </c>
      <c r="I61" s="7">
        <v>96521</v>
      </c>
      <c r="J61" s="7">
        <v>2238</v>
      </c>
      <c r="K61" s="7">
        <v>0</v>
      </c>
      <c r="L61" s="7">
        <v>2160.14</v>
      </c>
      <c r="M61" s="8">
        <v>1.6000000000000001E-3</v>
      </c>
      <c r="N61" s="8">
        <v>7.3000000000000001E-3</v>
      </c>
      <c r="O61" s="8">
        <v>1.1999999999999999E-3</v>
      </c>
    </row>
    <row r="62" spans="2:15">
      <c r="B62" s="6" t="s">
        <v>506</v>
      </c>
      <c r="C62" s="17">
        <v>434019</v>
      </c>
      <c r="D62" s="19" t="s">
        <v>125</v>
      </c>
      <c r="E62" s="6"/>
      <c r="F62" s="19">
        <v>520039298</v>
      </c>
      <c r="G62" s="6" t="s">
        <v>164</v>
      </c>
      <c r="H62" s="6" t="s">
        <v>94</v>
      </c>
      <c r="I62" s="7">
        <v>114153</v>
      </c>
      <c r="J62" s="7">
        <v>1345</v>
      </c>
      <c r="K62" s="7">
        <v>0</v>
      </c>
      <c r="L62" s="7">
        <v>1535.36</v>
      </c>
      <c r="M62" s="8">
        <v>4.0000000000000002E-4</v>
      </c>
      <c r="N62" s="8">
        <v>5.1999999999999998E-3</v>
      </c>
      <c r="O62" s="8">
        <v>8.9999999999999998E-4</v>
      </c>
    </row>
    <row r="63" spans="2:15">
      <c r="B63" s="6" t="s">
        <v>507</v>
      </c>
      <c r="C63" s="17">
        <v>1132356</v>
      </c>
      <c r="D63" s="19" t="s">
        <v>125</v>
      </c>
      <c r="E63" s="6"/>
      <c r="F63" s="19">
        <v>515001659</v>
      </c>
      <c r="G63" s="6" t="s">
        <v>465</v>
      </c>
      <c r="H63" s="6" t="s">
        <v>94</v>
      </c>
      <c r="I63" s="7">
        <v>63888</v>
      </c>
      <c r="J63" s="7">
        <v>1535</v>
      </c>
      <c r="K63" s="7">
        <v>0</v>
      </c>
      <c r="L63" s="7">
        <v>980.68</v>
      </c>
      <c r="M63" s="8">
        <v>5.0000000000000001E-4</v>
      </c>
      <c r="N63" s="8">
        <v>3.3E-3</v>
      </c>
      <c r="O63" s="8">
        <v>5.9999999999999995E-4</v>
      </c>
    </row>
    <row r="64" spans="2:15">
      <c r="B64" s="6" t="s">
        <v>508</v>
      </c>
      <c r="C64" s="17">
        <v>1170216</v>
      </c>
      <c r="D64" s="19" t="s">
        <v>125</v>
      </c>
      <c r="E64" s="6"/>
      <c r="F64" s="19">
        <v>515251593</v>
      </c>
      <c r="G64" s="6" t="s">
        <v>226</v>
      </c>
      <c r="H64" s="6" t="s">
        <v>94</v>
      </c>
      <c r="I64" s="7">
        <v>95000</v>
      </c>
      <c r="J64" s="7">
        <v>1416</v>
      </c>
      <c r="K64" s="7">
        <v>0</v>
      </c>
      <c r="L64" s="7">
        <v>1345.2</v>
      </c>
      <c r="M64" s="8">
        <v>8.9999999999999998E-4</v>
      </c>
      <c r="N64" s="8">
        <v>4.4999999999999997E-3</v>
      </c>
      <c r="O64" s="8">
        <v>8.0000000000000004E-4</v>
      </c>
    </row>
    <row r="65" spans="2:15">
      <c r="B65" s="6" t="s">
        <v>509</v>
      </c>
      <c r="C65" s="17">
        <v>632018</v>
      </c>
      <c r="D65" s="19" t="s">
        <v>125</v>
      </c>
      <c r="E65" s="6"/>
      <c r="F65" s="19">
        <v>520018383</v>
      </c>
      <c r="G65" s="6" t="s">
        <v>329</v>
      </c>
      <c r="H65" s="6" t="s">
        <v>94</v>
      </c>
      <c r="I65" s="7">
        <v>4429</v>
      </c>
      <c r="J65" s="7">
        <v>27710</v>
      </c>
      <c r="K65" s="7">
        <v>0</v>
      </c>
      <c r="L65" s="7">
        <v>1227.28</v>
      </c>
      <c r="M65" s="8">
        <v>6.9999999999999999E-4</v>
      </c>
      <c r="N65" s="8">
        <v>4.1000000000000003E-3</v>
      </c>
      <c r="O65" s="8">
        <v>6.9999999999999999E-4</v>
      </c>
    </row>
    <row r="66" spans="2:15">
      <c r="B66" s="6" t="s">
        <v>510</v>
      </c>
      <c r="C66" s="17">
        <v>694034</v>
      </c>
      <c r="D66" s="19" t="s">
        <v>125</v>
      </c>
      <c r="E66" s="6"/>
      <c r="F66" s="19">
        <v>520025370</v>
      </c>
      <c r="G66" s="6" t="s">
        <v>283</v>
      </c>
      <c r="H66" s="6" t="s">
        <v>94</v>
      </c>
      <c r="I66" s="7">
        <v>1583</v>
      </c>
      <c r="J66" s="7">
        <v>22480</v>
      </c>
      <c r="K66" s="7">
        <v>0</v>
      </c>
      <c r="L66" s="7">
        <v>355.86</v>
      </c>
      <c r="M66" s="8">
        <v>4.5760000000000002E-5</v>
      </c>
      <c r="N66" s="8">
        <v>1.1999999999999999E-3</v>
      </c>
      <c r="O66" s="8">
        <v>2.0000000000000001E-4</v>
      </c>
    </row>
    <row r="67" spans="2:15">
      <c r="B67" s="6" t="s">
        <v>511</v>
      </c>
      <c r="C67" s="17">
        <v>755017</v>
      </c>
      <c r="D67" s="19" t="s">
        <v>125</v>
      </c>
      <c r="E67" s="6"/>
      <c r="F67" s="19">
        <v>520030859</v>
      </c>
      <c r="G67" s="6" t="s">
        <v>283</v>
      </c>
      <c r="H67" s="6" t="s">
        <v>94</v>
      </c>
      <c r="I67" s="7">
        <v>2717.67</v>
      </c>
      <c r="J67" s="7">
        <v>11010</v>
      </c>
      <c r="K67" s="7">
        <v>0</v>
      </c>
      <c r="L67" s="7">
        <v>299.22000000000003</v>
      </c>
      <c r="M67" s="8">
        <v>1E-4</v>
      </c>
      <c r="N67" s="8">
        <v>1E-3</v>
      </c>
      <c r="O67" s="8">
        <v>2.0000000000000001E-4</v>
      </c>
    </row>
    <row r="68" spans="2:15">
      <c r="B68" s="6" t="s">
        <v>512</v>
      </c>
      <c r="C68" s="17">
        <v>731018</v>
      </c>
      <c r="D68" s="19" t="s">
        <v>125</v>
      </c>
      <c r="E68" s="6"/>
      <c r="F68" s="19">
        <v>520025198</v>
      </c>
      <c r="G68" s="6" t="s">
        <v>283</v>
      </c>
      <c r="H68" s="6" t="s">
        <v>94</v>
      </c>
      <c r="I68" s="7">
        <v>1454</v>
      </c>
      <c r="J68" s="7">
        <v>38700</v>
      </c>
      <c r="K68" s="7">
        <v>0</v>
      </c>
      <c r="L68" s="7">
        <v>562.70000000000005</v>
      </c>
      <c r="M68" s="8">
        <v>2.0000000000000001E-4</v>
      </c>
      <c r="N68" s="8">
        <v>1.9E-3</v>
      </c>
      <c r="O68" s="8">
        <v>2.9999999999999997E-4</v>
      </c>
    </row>
    <row r="69" spans="2:15">
      <c r="B69" s="6" t="s">
        <v>513</v>
      </c>
      <c r="C69" s="17">
        <v>1155290</v>
      </c>
      <c r="D69" s="19" t="s">
        <v>125</v>
      </c>
      <c r="E69" s="6"/>
      <c r="F69" s="19">
        <v>10758801</v>
      </c>
      <c r="G69" s="6" t="s">
        <v>266</v>
      </c>
      <c r="H69" s="6" t="s">
        <v>94</v>
      </c>
      <c r="I69" s="7">
        <v>952</v>
      </c>
      <c r="J69" s="7">
        <v>4760</v>
      </c>
      <c r="K69" s="7">
        <v>0</v>
      </c>
      <c r="L69" s="7">
        <v>45.32</v>
      </c>
      <c r="M69" s="8">
        <v>5.3800000000000002E-6</v>
      </c>
      <c r="N69" s="8">
        <v>2.0000000000000001E-4</v>
      </c>
      <c r="O69" s="8">
        <v>0</v>
      </c>
    </row>
    <row r="70" spans="2:15">
      <c r="B70" s="6" t="s">
        <v>514</v>
      </c>
      <c r="C70" s="17">
        <v>1084128</v>
      </c>
      <c r="D70" s="19" t="s">
        <v>125</v>
      </c>
      <c r="E70" s="6"/>
      <c r="F70" s="19">
        <v>520044322</v>
      </c>
      <c r="G70" s="6" t="s">
        <v>266</v>
      </c>
      <c r="H70" s="6" t="s">
        <v>94</v>
      </c>
      <c r="I70" s="7">
        <v>1.88</v>
      </c>
      <c r="J70" s="7">
        <v>45490</v>
      </c>
      <c r="K70" s="7">
        <v>0</v>
      </c>
      <c r="L70" s="7">
        <v>0.86</v>
      </c>
      <c r="M70" s="8">
        <v>9.9999999999999995E-8</v>
      </c>
      <c r="N70" s="8">
        <v>0</v>
      </c>
      <c r="O70" s="8">
        <v>0</v>
      </c>
    </row>
    <row r="71" spans="2:15">
      <c r="B71" s="6" t="s">
        <v>515</v>
      </c>
      <c r="C71" s="17">
        <v>475020</v>
      </c>
      <c r="D71" s="19" t="s">
        <v>125</v>
      </c>
      <c r="E71" s="6"/>
      <c r="F71" s="19">
        <v>550013098</v>
      </c>
      <c r="G71" s="6" t="s">
        <v>266</v>
      </c>
      <c r="H71" s="6" t="s">
        <v>94</v>
      </c>
      <c r="I71" s="7">
        <v>262932.87</v>
      </c>
      <c r="J71" s="7">
        <v>834</v>
      </c>
      <c r="K71" s="7">
        <v>0</v>
      </c>
      <c r="L71" s="7">
        <v>2192.86</v>
      </c>
      <c r="M71" s="8">
        <v>2.0000000000000001E-4</v>
      </c>
      <c r="N71" s="8">
        <v>7.4000000000000003E-3</v>
      </c>
      <c r="O71" s="8">
        <v>1.1999999999999999E-3</v>
      </c>
    </row>
    <row r="72" spans="2:15">
      <c r="B72" s="6" t="s">
        <v>516</v>
      </c>
      <c r="C72" s="17">
        <v>232017</v>
      </c>
      <c r="D72" s="19" t="s">
        <v>125</v>
      </c>
      <c r="E72" s="6"/>
      <c r="F72" s="19">
        <v>550010003</v>
      </c>
      <c r="G72" s="6" t="s">
        <v>266</v>
      </c>
      <c r="H72" s="6" t="s">
        <v>94</v>
      </c>
      <c r="I72" s="7">
        <v>178539.4</v>
      </c>
      <c r="J72" s="7">
        <v>105.1</v>
      </c>
      <c r="K72" s="7">
        <v>0</v>
      </c>
      <c r="L72" s="7">
        <v>187.64</v>
      </c>
      <c r="M72" s="8">
        <v>1E-4</v>
      </c>
      <c r="N72" s="8">
        <v>5.9999999999999995E-4</v>
      </c>
      <c r="O72" s="8">
        <v>1E-4</v>
      </c>
    </row>
    <row r="73" spans="2:15">
      <c r="B73" s="6" t="s">
        <v>517</v>
      </c>
      <c r="C73" s="17">
        <v>1141969</v>
      </c>
      <c r="D73" s="19" t="s">
        <v>125</v>
      </c>
      <c r="E73" s="6"/>
      <c r="F73" s="19">
        <v>550263107</v>
      </c>
      <c r="G73" s="6" t="s">
        <v>266</v>
      </c>
      <c r="H73" s="6" t="s">
        <v>94</v>
      </c>
      <c r="I73" s="7">
        <v>103296</v>
      </c>
      <c r="J73" s="7">
        <v>1818</v>
      </c>
      <c r="K73" s="7">
        <v>0</v>
      </c>
      <c r="L73" s="7">
        <v>1877.92</v>
      </c>
      <c r="M73" s="8">
        <v>1.1000000000000001E-3</v>
      </c>
      <c r="N73" s="8">
        <v>6.3E-3</v>
      </c>
      <c r="O73" s="8">
        <v>1.1000000000000001E-3</v>
      </c>
    </row>
    <row r="74" spans="2:15">
      <c r="B74" s="6" t="s">
        <v>518</v>
      </c>
      <c r="C74" s="17">
        <v>394015</v>
      </c>
      <c r="D74" s="19" t="s">
        <v>125</v>
      </c>
      <c r="E74" s="6"/>
      <c r="F74" s="19">
        <v>550012777</v>
      </c>
      <c r="G74" s="6" t="s">
        <v>266</v>
      </c>
      <c r="H74" s="6" t="s">
        <v>94</v>
      </c>
      <c r="I74" s="7">
        <v>471088</v>
      </c>
      <c r="J74" s="7">
        <v>245.9</v>
      </c>
      <c r="K74" s="7">
        <v>0</v>
      </c>
      <c r="L74" s="7">
        <v>1158.4100000000001</v>
      </c>
      <c r="M74" s="8">
        <v>4.0000000000000002E-4</v>
      </c>
      <c r="N74" s="8">
        <v>3.8999999999999998E-3</v>
      </c>
      <c r="O74" s="8">
        <v>6.9999999999999999E-4</v>
      </c>
    </row>
    <row r="75" spans="2:15">
      <c r="B75" s="6" t="s">
        <v>519</v>
      </c>
      <c r="C75" s="17">
        <v>1159029</v>
      </c>
      <c r="D75" s="19" t="s">
        <v>125</v>
      </c>
      <c r="E75" s="6"/>
      <c r="F75" s="19">
        <v>520020033</v>
      </c>
      <c r="G75" s="6" t="s">
        <v>332</v>
      </c>
      <c r="H75" s="6" t="s">
        <v>94</v>
      </c>
      <c r="I75" s="7">
        <v>27537</v>
      </c>
      <c r="J75" s="7">
        <v>1588</v>
      </c>
      <c r="K75" s="7">
        <v>0</v>
      </c>
      <c r="L75" s="7">
        <v>437.29</v>
      </c>
      <c r="M75" s="8">
        <v>2.9999999999999997E-4</v>
      </c>
      <c r="N75" s="8">
        <v>1.5E-3</v>
      </c>
      <c r="O75" s="8">
        <v>2.0000000000000001E-4</v>
      </c>
    </row>
    <row r="76" spans="2:15">
      <c r="B76" s="6" t="s">
        <v>520</v>
      </c>
      <c r="C76" s="17">
        <v>1157403</v>
      </c>
      <c r="D76" s="19" t="s">
        <v>125</v>
      </c>
      <c r="E76" s="6"/>
      <c r="F76" s="19">
        <v>510706153</v>
      </c>
      <c r="G76" s="6" t="s">
        <v>332</v>
      </c>
      <c r="H76" s="6" t="s">
        <v>94</v>
      </c>
      <c r="I76" s="7">
        <v>35135.21</v>
      </c>
      <c r="J76" s="7">
        <v>1245</v>
      </c>
      <c r="K76" s="7">
        <v>0</v>
      </c>
      <c r="L76" s="7">
        <v>437.43</v>
      </c>
      <c r="M76" s="8">
        <v>2.0000000000000001E-4</v>
      </c>
      <c r="N76" s="8">
        <v>1.5E-3</v>
      </c>
      <c r="O76" s="8">
        <v>2.0000000000000001E-4</v>
      </c>
    </row>
    <row r="77" spans="2:15">
      <c r="B77" s="6" t="s">
        <v>521</v>
      </c>
      <c r="C77" s="17">
        <v>1101534</v>
      </c>
      <c r="D77" s="19" t="s">
        <v>125</v>
      </c>
      <c r="E77" s="6"/>
      <c r="F77" s="19">
        <v>511930125</v>
      </c>
      <c r="G77" s="6" t="s">
        <v>232</v>
      </c>
      <c r="H77" s="6" t="s">
        <v>94</v>
      </c>
      <c r="I77" s="7">
        <v>21074</v>
      </c>
      <c r="J77" s="7">
        <v>1720</v>
      </c>
      <c r="K77" s="7">
        <v>0</v>
      </c>
      <c r="L77" s="7">
        <v>362.47</v>
      </c>
      <c r="M77" s="8">
        <v>1E-4</v>
      </c>
      <c r="N77" s="8">
        <v>1.1999999999999999E-3</v>
      </c>
      <c r="O77" s="8">
        <v>2.0000000000000001E-4</v>
      </c>
    </row>
    <row r="78" spans="2:15">
      <c r="B78" s="6" t="s">
        <v>522</v>
      </c>
      <c r="C78" s="17">
        <v>1083484</v>
      </c>
      <c r="D78" s="19" t="s">
        <v>125</v>
      </c>
      <c r="E78" s="6"/>
      <c r="F78" s="19">
        <v>520044314</v>
      </c>
      <c r="G78" s="6" t="s">
        <v>232</v>
      </c>
      <c r="H78" s="6" t="s">
        <v>94</v>
      </c>
      <c r="I78" s="7">
        <v>47087</v>
      </c>
      <c r="J78" s="7">
        <v>2482</v>
      </c>
      <c r="K78" s="7">
        <v>0</v>
      </c>
      <c r="L78" s="7">
        <v>1168.7</v>
      </c>
      <c r="M78" s="8">
        <v>2.0000000000000001E-4</v>
      </c>
      <c r="N78" s="8">
        <v>3.8999999999999998E-3</v>
      </c>
      <c r="O78" s="8">
        <v>6.9999999999999999E-4</v>
      </c>
    </row>
    <row r="79" spans="2:15">
      <c r="B79" s="6" t="s">
        <v>523</v>
      </c>
      <c r="C79" s="17">
        <v>2590248</v>
      </c>
      <c r="D79" s="19" t="s">
        <v>125</v>
      </c>
      <c r="E79" s="6"/>
      <c r="F79" s="19">
        <v>520036658</v>
      </c>
      <c r="G79" s="6" t="s">
        <v>193</v>
      </c>
      <c r="H79" s="6" t="s">
        <v>94</v>
      </c>
      <c r="I79" s="7">
        <v>1396470</v>
      </c>
      <c r="J79" s="7">
        <v>124.9</v>
      </c>
      <c r="K79" s="7">
        <v>0</v>
      </c>
      <c r="L79" s="7">
        <v>1744.19</v>
      </c>
      <c r="M79" s="8">
        <v>4.0000000000000002E-4</v>
      </c>
      <c r="N79" s="8">
        <v>5.8999999999999999E-3</v>
      </c>
      <c r="O79" s="8">
        <v>1E-3</v>
      </c>
    </row>
    <row r="80" spans="2:15">
      <c r="B80" s="6" t="s">
        <v>524</v>
      </c>
      <c r="C80" s="17">
        <v>1100007</v>
      </c>
      <c r="D80" s="19" t="s">
        <v>125</v>
      </c>
      <c r="E80" s="6"/>
      <c r="F80" s="19">
        <v>510216054</v>
      </c>
      <c r="G80" s="6" t="s">
        <v>193</v>
      </c>
      <c r="H80" s="6" t="s">
        <v>94</v>
      </c>
      <c r="I80" s="7">
        <v>1717</v>
      </c>
      <c r="J80" s="7">
        <v>41840</v>
      </c>
      <c r="K80" s="7">
        <v>0</v>
      </c>
      <c r="L80" s="7">
        <v>718.39</v>
      </c>
      <c r="M80" s="8">
        <v>1E-4</v>
      </c>
      <c r="N80" s="8">
        <v>2.3999999999999998E-3</v>
      </c>
      <c r="O80" s="8">
        <v>4.0000000000000002E-4</v>
      </c>
    </row>
    <row r="81" spans="2:15">
      <c r="B81" s="6" t="s">
        <v>525</v>
      </c>
      <c r="C81" s="17">
        <v>1082312</v>
      </c>
      <c r="D81" s="19" t="s">
        <v>125</v>
      </c>
      <c r="E81" s="6"/>
      <c r="F81" s="19">
        <v>520036740</v>
      </c>
      <c r="G81" s="6" t="s">
        <v>472</v>
      </c>
      <c r="H81" s="6" t="s">
        <v>94</v>
      </c>
      <c r="I81" s="7">
        <v>10675</v>
      </c>
      <c r="J81" s="7">
        <v>6108</v>
      </c>
      <c r="K81" s="7">
        <v>0</v>
      </c>
      <c r="L81" s="7">
        <v>652.03</v>
      </c>
      <c r="M81" s="8">
        <v>2.0000000000000001E-4</v>
      </c>
      <c r="N81" s="8">
        <v>2.2000000000000001E-3</v>
      </c>
      <c r="O81" s="8">
        <v>4.0000000000000002E-4</v>
      </c>
    </row>
    <row r="82" spans="2:15">
      <c r="B82" s="6" t="s">
        <v>526</v>
      </c>
      <c r="C82" s="17">
        <v>1087659</v>
      </c>
      <c r="D82" s="19" t="s">
        <v>125</v>
      </c>
      <c r="E82" s="6"/>
      <c r="F82" s="19">
        <v>53368</v>
      </c>
      <c r="G82" s="6" t="s">
        <v>472</v>
      </c>
      <c r="H82" s="6" t="s">
        <v>94</v>
      </c>
      <c r="I82" s="7">
        <v>3511</v>
      </c>
      <c r="J82" s="7">
        <v>8200</v>
      </c>
      <c r="K82" s="7">
        <v>0</v>
      </c>
      <c r="L82" s="7">
        <v>287.89999999999998</v>
      </c>
      <c r="M82" s="8">
        <v>1E-4</v>
      </c>
      <c r="N82" s="8">
        <v>1E-3</v>
      </c>
      <c r="O82" s="8">
        <v>2.0000000000000001E-4</v>
      </c>
    </row>
    <row r="83" spans="2:15">
      <c r="B83" s="6" t="s">
        <v>527</v>
      </c>
      <c r="C83" s="17">
        <v>1095819</v>
      </c>
      <c r="D83" s="19" t="s">
        <v>125</v>
      </c>
      <c r="E83" s="6"/>
      <c r="F83" s="19">
        <v>512849498</v>
      </c>
      <c r="G83" s="6" t="s">
        <v>472</v>
      </c>
      <c r="H83" s="6" t="s">
        <v>94</v>
      </c>
      <c r="I83" s="7">
        <v>4000</v>
      </c>
      <c r="J83" s="7">
        <v>6316</v>
      </c>
      <c r="K83" s="7">
        <v>0</v>
      </c>
      <c r="L83" s="7">
        <v>252.64</v>
      </c>
      <c r="M83" s="8">
        <v>1E-4</v>
      </c>
      <c r="N83" s="8">
        <v>8.0000000000000004E-4</v>
      </c>
      <c r="O83" s="8">
        <v>1E-4</v>
      </c>
    </row>
    <row r="84" spans="2:15">
      <c r="B84" s="6" t="s">
        <v>528</v>
      </c>
      <c r="C84" s="17">
        <v>1095264</v>
      </c>
      <c r="D84" s="19" t="s">
        <v>125</v>
      </c>
      <c r="E84" s="6"/>
      <c r="F84" s="19">
        <v>511235434</v>
      </c>
      <c r="G84" s="6" t="s">
        <v>298</v>
      </c>
      <c r="H84" s="6" t="s">
        <v>94</v>
      </c>
      <c r="I84" s="7">
        <v>18716</v>
      </c>
      <c r="J84" s="7">
        <v>8443</v>
      </c>
      <c r="K84" s="7">
        <v>0</v>
      </c>
      <c r="L84" s="7">
        <v>1580.19</v>
      </c>
      <c r="M84" s="8">
        <v>4.0000000000000002E-4</v>
      </c>
      <c r="N84" s="8">
        <v>5.3E-3</v>
      </c>
      <c r="O84" s="8">
        <v>8.9999999999999998E-4</v>
      </c>
    </row>
    <row r="85" spans="2:15">
      <c r="B85" s="6" t="s">
        <v>529</v>
      </c>
      <c r="C85" s="17">
        <v>161018</v>
      </c>
      <c r="D85" s="19" t="s">
        <v>125</v>
      </c>
      <c r="E85" s="6"/>
      <c r="F85" s="19">
        <v>520034695</v>
      </c>
      <c r="G85" s="6" t="s">
        <v>320</v>
      </c>
      <c r="H85" s="6" t="s">
        <v>94</v>
      </c>
      <c r="I85" s="7">
        <v>10590</v>
      </c>
      <c r="J85" s="7">
        <v>5509</v>
      </c>
      <c r="K85" s="7">
        <v>0</v>
      </c>
      <c r="L85" s="7">
        <v>583.4</v>
      </c>
      <c r="M85" s="8">
        <v>1E-4</v>
      </c>
      <c r="N85" s="8">
        <v>2E-3</v>
      </c>
      <c r="O85" s="8">
        <v>2.9999999999999997E-4</v>
      </c>
    </row>
    <row r="86" spans="2:15">
      <c r="B86" s="6" t="s">
        <v>530</v>
      </c>
      <c r="C86" s="17">
        <v>1084698</v>
      </c>
      <c r="D86" s="19" t="s">
        <v>125</v>
      </c>
      <c r="E86" s="6"/>
      <c r="F86" s="19">
        <v>520039942</v>
      </c>
      <c r="G86" s="6" t="s">
        <v>320</v>
      </c>
      <c r="H86" s="6" t="s">
        <v>94</v>
      </c>
      <c r="I86" s="7">
        <v>4640</v>
      </c>
      <c r="J86" s="7">
        <v>18370</v>
      </c>
      <c r="K86" s="7">
        <v>0</v>
      </c>
      <c r="L86" s="7">
        <v>852.37</v>
      </c>
      <c r="M86" s="8">
        <v>2.0000000000000001E-4</v>
      </c>
      <c r="N86" s="8">
        <v>2.8999999999999998E-3</v>
      </c>
      <c r="O86" s="8">
        <v>5.0000000000000001E-4</v>
      </c>
    </row>
    <row r="87" spans="2:15">
      <c r="B87" s="6" t="s">
        <v>531</v>
      </c>
      <c r="C87" s="17">
        <v>445015</v>
      </c>
      <c r="D87" s="19" t="s">
        <v>125</v>
      </c>
      <c r="E87" s="6"/>
      <c r="F87" s="19">
        <v>520039413</v>
      </c>
      <c r="G87" s="6" t="s">
        <v>320</v>
      </c>
      <c r="H87" s="6" t="s">
        <v>94</v>
      </c>
      <c r="I87" s="7">
        <v>25648</v>
      </c>
      <c r="J87" s="7">
        <v>8097</v>
      </c>
      <c r="K87" s="7">
        <v>0</v>
      </c>
      <c r="L87" s="7">
        <v>2076.7199999999998</v>
      </c>
      <c r="M87" s="8">
        <v>4.0000000000000002E-4</v>
      </c>
      <c r="N87" s="8">
        <v>7.0000000000000001E-3</v>
      </c>
      <c r="O87" s="8">
        <v>1.1999999999999999E-3</v>
      </c>
    </row>
    <row r="88" spans="2:15">
      <c r="B88" s="6" t="s">
        <v>532</v>
      </c>
      <c r="C88" s="17">
        <v>256016</v>
      </c>
      <c r="D88" s="19" t="s">
        <v>125</v>
      </c>
      <c r="E88" s="6"/>
      <c r="F88" s="19">
        <v>520036690</v>
      </c>
      <c r="G88" s="6" t="s">
        <v>320</v>
      </c>
      <c r="H88" s="6" t="s">
        <v>94</v>
      </c>
      <c r="I88" s="7">
        <v>2351</v>
      </c>
      <c r="J88" s="7">
        <v>31490</v>
      </c>
      <c r="K88" s="7">
        <v>0</v>
      </c>
      <c r="L88" s="7">
        <v>740.33</v>
      </c>
      <c r="M88" s="8">
        <v>1E-4</v>
      </c>
      <c r="N88" s="8">
        <v>2.5000000000000001E-3</v>
      </c>
      <c r="O88" s="8">
        <v>4.0000000000000002E-4</v>
      </c>
    </row>
    <row r="89" spans="2:15">
      <c r="B89" s="6" t="s">
        <v>533</v>
      </c>
      <c r="C89" s="17">
        <v>1082965</v>
      </c>
      <c r="D89" s="19" t="s">
        <v>125</v>
      </c>
      <c r="E89" s="6"/>
      <c r="F89" s="19">
        <v>520044132</v>
      </c>
      <c r="G89" s="6" t="s">
        <v>534</v>
      </c>
      <c r="H89" s="6" t="s">
        <v>94</v>
      </c>
      <c r="I89" s="7">
        <v>8020</v>
      </c>
      <c r="J89" s="7">
        <v>7613</v>
      </c>
      <c r="K89" s="7">
        <v>0</v>
      </c>
      <c r="L89" s="7">
        <v>610.55999999999995</v>
      </c>
      <c r="M89" s="8">
        <v>1E-4</v>
      </c>
      <c r="N89" s="8">
        <v>2.0999999999999999E-3</v>
      </c>
      <c r="O89" s="8">
        <v>2.9999999999999997E-4</v>
      </c>
    </row>
    <row r="90" spans="2:15">
      <c r="B90" s="6" t="s">
        <v>535</v>
      </c>
      <c r="C90" s="17">
        <v>368019</v>
      </c>
      <c r="D90" s="19" t="s">
        <v>125</v>
      </c>
      <c r="E90" s="6"/>
      <c r="F90" s="19">
        <v>520038126</v>
      </c>
      <c r="G90" s="6" t="s">
        <v>536</v>
      </c>
      <c r="H90" s="6" t="s">
        <v>94</v>
      </c>
      <c r="I90" s="7">
        <v>3984</v>
      </c>
      <c r="J90" s="7">
        <v>6287</v>
      </c>
      <c r="K90" s="7">
        <v>0</v>
      </c>
      <c r="L90" s="7">
        <v>250.47</v>
      </c>
      <c r="M90" s="8">
        <v>4.0000000000000002E-4</v>
      </c>
      <c r="N90" s="8">
        <v>8.0000000000000004E-4</v>
      </c>
      <c r="O90" s="8">
        <v>1E-4</v>
      </c>
    </row>
    <row r="91" spans="2:15">
      <c r="B91" s="6" t="s">
        <v>537</v>
      </c>
      <c r="C91" s="17">
        <v>1176387</v>
      </c>
      <c r="D91" s="19" t="s">
        <v>125</v>
      </c>
      <c r="E91" s="6"/>
      <c r="F91" s="19">
        <v>515935807</v>
      </c>
      <c r="G91" s="6" t="s">
        <v>536</v>
      </c>
      <c r="H91" s="6" t="s">
        <v>94</v>
      </c>
      <c r="I91" s="7">
        <v>68506</v>
      </c>
      <c r="J91" s="7">
        <v>3677</v>
      </c>
      <c r="K91" s="7">
        <v>0</v>
      </c>
      <c r="L91" s="7">
        <v>2518.9699999999998</v>
      </c>
      <c r="M91" s="8">
        <v>5.9999999999999995E-4</v>
      </c>
      <c r="N91" s="8">
        <v>8.5000000000000006E-3</v>
      </c>
      <c r="O91" s="8">
        <v>1.4E-3</v>
      </c>
    </row>
    <row r="92" spans="2:15">
      <c r="B92" s="6" t="s">
        <v>538</v>
      </c>
      <c r="C92" s="17">
        <v>613034</v>
      </c>
      <c r="D92" s="19" t="s">
        <v>125</v>
      </c>
      <c r="E92" s="6"/>
      <c r="F92" s="19">
        <v>520017807</v>
      </c>
      <c r="G92" s="6" t="s">
        <v>197</v>
      </c>
      <c r="H92" s="6" t="s">
        <v>94</v>
      </c>
      <c r="I92" s="7">
        <v>519</v>
      </c>
      <c r="J92" s="7">
        <v>66690</v>
      </c>
      <c r="K92" s="7">
        <v>0</v>
      </c>
      <c r="L92" s="7">
        <v>346.12</v>
      </c>
      <c r="M92" s="8">
        <v>1E-4</v>
      </c>
      <c r="N92" s="8">
        <v>1.1999999999999999E-3</v>
      </c>
      <c r="O92" s="8">
        <v>2.0000000000000001E-4</v>
      </c>
    </row>
    <row r="93" spans="2:15">
      <c r="B93" s="6" t="s">
        <v>539</v>
      </c>
      <c r="C93" s="17">
        <v>1104488</v>
      </c>
      <c r="D93" s="19" t="s">
        <v>125</v>
      </c>
      <c r="E93" s="6"/>
      <c r="F93" s="19">
        <v>513257873</v>
      </c>
      <c r="G93" s="6" t="s">
        <v>197</v>
      </c>
      <c r="H93" s="6" t="s">
        <v>94</v>
      </c>
      <c r="I93" s="7">
        <v>10437</v>
      </c>
      <c r="J93" s="7">
        <v>10500</v>
      </c>
      <c r="K93" s="7">
        <v>0</v>
      </c>
      <c r="L93" s="7">
        <v>1095.8900000000001</v>
      </c>
      <c r="M93" s="8">
        <v>2.9999999999999997E-4</v>
      </c>
      <c r="N93" s="8">
        <v>3.7000000000000002E-3</v>
      </c>
      <c r="O93" s="8">
        <v>5.9999999999999995E-4</v>
      </c>
    </row>
    <row r="94" spans="2:15">
      <c r="B94" s="6" t="s">
        <v>540</v>
      </c>
      <c r="C94" s="17">
        <v>699017</v>
      </c>
      <c r="D94" s="19" t="s">
        <v>125</v>
      </c>
      <c r="E94" s="6"/>
      <c r="F94" s="19">
        <v>520025438</v>
      </c>
      <c r="G94" s="6" t="s">
        <v>197</v>
      </c>
      <c r="H94" s="6" t="s">
        <v>94</v>
      </c>
      <c r="I94" s="7">
        <v>1472</v>
      </c>
      <c r="J94" s="7">
        <v>27400</v>
      </c>
      <c r="K94" s="7">
        <v>0</v>
      </c>
      <c r="L94" s="7">
        <v>403.33</v>
      </c>
      <c r="M94" s="8">
        <v>2.0000000000000001E-4</v>
      </c>
      <c r="N94" s="8">
        <v>1.4E-3</v>
      </c>
      <c r="O94" s="8">
        <v>2.0000000000000001E-4</v>
      </c>
    </row>
    <row r="95" spans="2:15">
      <c r="B95" s="6" t="s">
        <v>541</v>
      </c>
      <c r="C95" s="17">
        <v>1109644</v>
      </c>
      <c r="D95" s="19" t="s">
        <v>125</v>
      </c>
      <c r="E95" s="6"/>
      <c r="F95" s="19">
        <v>513992529</v>
      </c>
      <c r="G95" s="6" t="s">
        <v>197</v>
      </c>
      <c r="H95" s="6" t="s">
        <v>94</v>
      </c>
      <c r="I95" s="7">
        <v>136015</v>
      </c>
      <c r="J95" s="7">
        <v>950</v>
      </c>
      <c r="K95" s="7">
        <v>0</v>
      </c>
      <c r="L95" s="7">
        <v>1292.1400000000001</v>
      </c>
      <c r="M95" s="8">
        <v>5.9999999999999995E-4</v>
      </c>
      <c r="N95" s="8">
        <v>4.3E-3</v>
      </c>
      <c r="O95" s="8">
        <v>6.9999999999999999E-4</v>
      </c>
    </row>
    <row r="96" spans="2:15">
      <c r="B96" s="6" t="s">
        <v>542</v>
      </c>
      <c r="C96" s="17">
        <v>1098565</v>
      </c>
      <c r="D96" s="19" t="s">
        <v>125</v>
      </c>
      <c r="E96" s="6"/>
      <c r="F96" s="19">
        <v>513765859</v>
      </c>
      <c r="G96" s="6" t="s">
        <v>197</v>
      </c>
      <c r="H96" s="6" t="s">
        <v>94</v>
      </c>
      <c r="I96" s="7">
        <v>1230</v>
      </c>
      <c r="J96" s="7">
        <v>24090</v>
      </c>
      <c r="K96" s="7">
        <v>0</v>
      </c>
      <c r="L96" s="7">
        <v>296.31</v>
      </c>
      <c r="M96" s="8">
        <v>1E-4</v>
      </c>
      <c r="N96" s="8">
        <v>1E-3</v>
      </c>
      <c r="O96" s="8">
        <v>2.0000000000000001E-4</v>
      </c>
    </row>
    <row r="97" spans="2:15">
      <c r="B97" s="6" t="s">
        <v>543</v>
      </c>
      <c r="C97" s="17">
        <v>1098920</v>
      </c>
      <c r="D97" s="19" t="s">
        <v>125</v>
      </c>
      <c r="E97" s="6"/>
      <c r="F97" s="19">
        <v>513821488</v>
      </c>
      <c r="G97" s="6" t="s">
        <v>197</v>
      </c>
      <c r="H97" s="6" t="s">
        <v>94</v>
      </c>
      <c r="I97" s="7">
        <v>49399</v>
      </c>
      <c r="J97" s="7">
        <v>1828</v>
      </c>
      <c r="K97" s="7">
        <v>0</v>
      </c>
      <c r="L97" s="7">
        <v>903.01</v>
      </c>
      <c r="M97" s="8">
        <v>2.9999999999999997E-4</v>
      </c>
      <c r="N97" s="8">
        <v>3.0000000000000001E-3</v>
      </c>
      <c r="O97" s="8">
        <v>5.0000000000000001E-4</v>
      </c>
    </row>
    <row r="98" spans="2:15">
      <c r="B98" s="6" t="s">
        <v>544</v>
      </c>
      <c r="C98" s="17">
        <v>1175371</v>
      </c>
      <c r="D98" s="19" t="s">
        <v>125</v>
      </c>
      <c r="E98" s="6"/>
      <c r="F98" s="19">
        <v>70252750</v>
      </c>
      <c r="G98" s="6" t="s">
        <v>230</v>
      </c>
      <c r="H98" s="6" t="s">
        <v>94</v>
      </c>
      <c r="I98" s="7">
        <v>6807</v>
      </c>
      <c r="J98" s="7">
        <v>8997</v>
      </c>
      <c r="K98" s="7">
        <v>0</v>
      </c>
      <c r="L98" s="7">
        <v>612.42999999999995</v>
      </c>
      <c r="M98" s="8">
        <v>4.0000000000000002E-4</v>
      </c>
      <c r="N98" s="8">
        <v>2.0999999999999999E-3</v>
      </c>
      <c r="O98" s="8">
        <v>2.9999999999999997E-4</v>
      </c>
    </row>
    <row r="99" spans="2:15">
      <c r="B99" s="6" t="s">
        <v>545</v>
      </c>
      <c r="C99" s="17">
        <v>126011</v>
      </c>
      <c r="D99" s="19" t="s">
        <v>125</v>
      </c>
      <c r="E99" s="6"/>
      <c r="F99" s="19">
        <v>520033234</v>
      </c>
      <c r="G99" s="6" t="s">
        <v>230</v>
      </c>
      <c r="H99" s="6" t="s">
        <v>94</v>
      </c>
      <c r="I99" s="7">
        <v>27915</v>
      </c>
      <c r="J99" s="7">
        <v>1988</v>
      </c>
      <c r="K99" s="7">
        <v>0</v>
      </c>
      <c r="L99" s="7">
        <v>554.95000000000005</v>
      </c>
      <c r="M99" s="8">
        <v>2.0000000000000001E-4</v>
      </c>
      <c r="N99" s="8">
        <v>1.9E-3</v>
      </c>
      <c r="O99" s="8">
        <v>2.9999999999999997E-4</v>
      </c>
    </row>
    <row r="100" spans="2:15">
      <c r="B100" s="6" t="s">
        <v>546</v>
      </c>
      <c r="C100" s="17">
        <v>1081686</v>
      </c>
      <c r="D100" s="19" t="s">
        <v>125</v>
      </c>
      <c r="E100" s="6"/>
      <c r="F100" s="19">
        <v>520043720</v>
      </c>
      <c r="G100" s="6" t="s">
        <v>230</v>
      </c>
      <c r="H100" s="6" t="s">
        <v>94</v>
      </c>
      <c r="I100" s="7">
        <v>8288</v>
      </c>
      <c r="J100" s="7">
        <v>5564</v>
      </c>
      <c r="K100" s="7">
        <v>0</v>
      </c>
      <c r="L100" s="7">
        <v>461.14</v>
      </c>
      <c r="M100" s="8">
        <v>1E-4</v>
      </c>
      <c r="N100" s="8">
        <v>1.5E-3</v>
      </c>
      <c r="O100" s="8">
        <v>2.9999999999999997E-4</v>
      </c>
    </row>
    <row r="101" spans="2:15">
      <c r="B101" s="6" t="s">
        <v>547</v>
      </c>
      <c r="C101" s="17">
        <v>720011</v>
      </c>
      <c r="D101" s="19" t="s">
        <v>125</v>
      </c>
      <c r="E101" s="6"/>
      <c r="F101" s="19">
        <v>520041146</v>
      </c>
      <c r="G101" s="6" t="s">
        <v>278</v>
      </c>
      <c r="H101" s="6" t="s">
        <v>94</v>
      </c>
      <c r="I101" s="7">
        <v>640652</v>
      </c>
      <c r="J101" s="7">
        <v>662.9</v>
      </c>
      <c r="K101" s="7">
        <v>0</v>
      </c>
      <c r="L101" s="7">
        <v>4246.88</v>
      </c>
      <c r="M101" s="8">
        <v>6.9999999999999999E-4</v>
      </c>
      <c r="N101" s="8">
        <v>1.43E-2</v>
      </c>
      <c r="O101" s="8">
        <v>2.3999999999999998E-3</v>
      </c>
    </row>
    <row r="102" spans="2:15">
      <c r="B102" s="6" t="s">
        <v>548</v>
      </c>
      <c r="C102" s="17">
        <v>1166768</v>
      </c>
      <c r="D102" s="19" t="s">
        <v>125</v>
      </c>
      <c r="E102" s="6"/>
      <c r="F102" s="19">
        <v>515364891</v>
      </c>
      <c r="G102" s="6" t="s">
        <v>278</v>
      </c>
      <c r="H102" s="6" t="s">
        <v>94</v>
      </c>
      <c r="I102" s="7">
        <v>39124</v>
      </c>
      <c r="J102" s="7">
        <v>1246</v>
      </c>
      <c r="K102" s="7">
        <v>0</v>
      </c>
      <c r="L102" s="7">
        <v>487.49</v>
      </c>
      <c r="M102" s="8">
        <v>2.9999999999999997E-4</v>
      </c>
      <c r="N102" s="8">
        <v>1.6000000000000001E-3</v>
      </c>
      <c r="O102" s="8">
        <v>2.9999999999999997E-4</v>
      </c>
    </row>
    <row r="103" spans="2:15">
      <c r="B103" s="6" t="s">
        <v>549</v>
      </c>
      <c r="C103" s="17">
        <v>1168186</v>
      </c>
      <c r="D103" s="19" t="s">
        <v>125</v>
      </c>
      <c r="E103" s="6"/>
      <c r="F103" s="19">
        <v>513893123</v>
      </c>
      <c r="G103" s="6" t="s">
        <v>251</v>
      </c>
      <c r="H103" s="6" t="s">
        <v>94</v>
      </c>
      <c r="I103" s="7">
        <v>980</v>
      </c>
      <c r="J103" s="7">
        <v>75850</v>
      </c>
      <c r="K103" s="7">
        <v>0</v>
      </c>
      <c r="L103" s="7">
        <v>743.33</v>
      </c>
      <c r="M103" s="8">
        <v>2.9999999999999997E-4</v>
      </c>
      <c r="N103" s="8">
        <v>2.5000000000000001E-3</v>
      </c>
      <c r="O103" s="8">
        <v>4.0000000000000002E-4</v>
      </c>
    </row>
    <row r="104" spans="2:15">
      <c r="B104" s="6" t="s">
        <v>550</v>
      </c>
      <c r="C104" s="17">
        <v>1173699</v>
      </c>
      <c r="D104" s="19" t="s">
        <v>125</v>
      </c>
      <c r="E104" s="6"/>
      <c r="F104" s="19">
        <v>516250107</v>
      </c>
      <c r="G104" s="6" t="s">
        <v>223</v>
      </c>
      <c r="H104" s="6" t="s">
        <v>94</v>
      </c>
      <c r="I104" s="7">
        <v>11700</v>
      </c>
      <c r="J104" s="7">
        <v>5797</v>
      </c>
      <c r="K104" s="7">
        <v>0</v>
      </c>
      <c r="L104" s="7">
        <v>678.25</v>
      </c>
      <c r="M104" s="8">
        <v>5.0000000000000001E-4</v>
      </c>
      <c r="N104" s="8">
        <v>2.3E-3</v>
      </c>
      <c r="O104" s="8">
        <v>4.0000000000000002E-4</v>
      </c>
    </row>
    <row r="105" spans="2:15">
      <c r="B105" s="6" t="s">
        <v>551</v>
      </c>
      <c r="C105" s="17">
        <v>1178714</v>
      </c>
      <c r="D105" s="19" t="s">
        <v>125</v>
      </c>
      <c r="E105" s="6"/>
      <c r="F105" s="19">
        <v>515722536</v>
      </c>
      <c r="G105" s="6" t="s">
        <v>223</v>
      </c>
      <c r="H105" s="6" t="s">
        <v>94</v>
      </c>
      <c r="I105" s="7">
        <v>92598</v>
      </c>
      <c r="J105" s="7">
        <v>835.9</v>
      </c>
      <c r="K105" s="7">
        <v>0</v>
      </c>
      <c r="L105" s="7">
        <v>774.03</v>
      </c>
      <c r="M105" s="8">
        <v>6.9999999999999999E-4</v>
      </c>
      <c r="N105" s="8">
        <v>2.5999999999999999E-3</v>
      </c>
      <c r="O105" s="8">
        <v>4.0000000000000002E-4</v>
      </c>
    </row>
    <row r="106" spans="2:15">
      <c r="B106" s="6" t="s">
        <v>552</v>
      </c>
      <c r="C106" s="17">
        <v>1161264</v>
      </c>
      <c r="D106" s="19" t="s">
        <v>125</v>
      </c>
      <c r="E106" s="6"/>
      <c r="F106" s="19">
        <v>511344186</v>
      </c>
      <c r="G106" s="6" t="s">
        <v>223</v>
      </c>
      <c r="H106" s="6" t="s">
        <v>94</v>
      </c>
      <c r="I106" s="7">
        <v>2921</v>
      </c>
      <c r="J106" s="7">
        <v>20940</v>
      </c>
      <c r="K106" s="7">
        <v>0</v>
      </c>
      <c r="L106" s="7">
        <v>611.66</v>
      </c>
      <c r="M106" s="8">
        <v>2.0000000000000001E-4</v>
      </c>
      <c r="N106" s="8">
        <v>2.0999999999999999E-3</v>
      </c>
      <c r="O106" s="8">
        <v>2.9999999999999997E-4</v>
      </c>
    </row>
    <row r="107" spans="2:15">
      <c r="B107" s="6" t="s">
        <v>553</v>
      </c>
      <c r="C107" s="17">
        <v>1087022</v>
      </c>
      <c r="D107" s="19" t="s">
        <v>125</v>
      </c>
      <c r="E107" s="6"/>
      <c r="F107" s="19">
        <v>512157603</v>
      </c>
      <c r="G107" s="6" t="s">
        <v>223</v>
      </c>
      <c r="H107" s="6" t="s">
        <v>94</v>
      </c>
      <c r="I107" s="7">
        <v>3200</v>
      </c>
      <c r="J107" s="7">
        <v>39650</v>
      </c>
      <c r="K107" s="7">
        <v>0</v>
      </c>
      <c r="L107" s="7">
        <v>1268.8</v>
      </c>
      <c r="M107" s="8">
        <v>2.0000000000000001E-4</v>
      </c>
      <c r="N107" s="8">
        <v>4.3E-3</v>
      </c>
      <c r="O107" s="8">
        <v>6.9999999999999999E-4</v>
      </c>
    </row>
    <row r="108" spans="2:15">
      <c r="B108" s="6" t="s">
        <v>554</v>
      </c>
      <c r="C108" s="17">
        <v>1175488</v>
      </c>
      <c r="D108" s="19" t="s">
        <v>125</v>
      </c>
      <c r="E108" s="6"/>
      <c r="F108" s="19">
        <v>514211457</v>
      </c>
      <c r="G108" s="6" t="s">
        <v>223</v>
      </c>
      <c r="H108" s="6" t="s">
        <v>94</v>
      </c>
      <c r="I108" s="7">
        <v>27132</v>
      </c>
      <c r="J108" s="7">
        <v>6358</v>
      </c>
      <c r="K108" s="7">
        <v>0</v>
      </c>
      <c r="L108" s="7">
        <v>1725.05</v>
      </c>
      <c r="M108" s="8">
        <v>5.9999999999999995E-4</v>
      </c>
      <c r="N108" s="8">
        <v>5.7999999999999996E-3</v>
      </c>
      <c r="O108" s="8">
        <v>1E-3</v>
      </c>
    </row>
    <row r="109" spans="2:15">
      <c r="B109" s="6" t="s">
        <v>555</v>
      </c>
      <c r="C109" s="17">
        <v>1104249</v>
      </c>
      <c r="D109" s="19" t="s">
        <v>125</v>
      </c>
      <c r="E109" s="6"/>
      <c r="F109" s="19">
        <v>513770669</v>
      </c>
      <c r="G109" s="6" t="s">
        <v>223</v>
      </c>
      <c r="H109" s="6" t="s">
        <v>94</v>
      </c>
      <c r="I109" s="7">
        <v>1697</v>
      </c>
      <c r="J109" s="7">
        <v>24960</v>
      </c>
      <c r="K109" s="7">
        <v>0</v>
      </c>
      <c r="L109" s="7">
        <v>423.57</v>
      </c>
      <c r="M109" s="8">
        <v>1E-4</v>
      </c>
      <c r="N109" s="8">
        <v>1.4E-3</v>
      </c>
      <c r="O109" s="8">
        <v>2.0000000000000001E-4</v>
      </c>
    </row>
    <row r="110" spans="2:15">
      <c r="B110" s="13" t="s">
        <v>556</v>
      </c>
      <c r="C110" s="14"/>
      <c r="D110" s="21"/>
      <c r="E110" s="13"/>
      <c r="F110" s="13"/>
      <c r="G110" s="13"/>
      <c r="H110" s="13"/>
      <c r="I110" s="15">
        <v>5748110.3700000001</v>
      </c>
      <c r="L110" s="15">
        <v>29843.02</v>
      </c>
      <c r="N110" s="16">
        <v>0.1002</v>
      </c>
      <c r="O110" s="16">
        <v>1.7000000000000001E-2</v>
      </c>
    </row>
    <row r="111" spans="2:15">
      <c r="B111" s="6" t="s">
        <v>557</v>
      </c>
      <c r="C111" s="17">
        <v>1176981</v>
      </c>
      <c r="D111" s="19" t="s">
        <v>125</v>
      </c>
      <c r="E111" s="6"/>
      <c r="F111" s="19">
        <v>515761625</v>
      </c>
      <c r="G111" s="6" t="s">
        <v>219</v>
      </c>
      <c r="H111" s="6" t="s">
        <v>94</v>
      </c>
      <c r="I111" s="7">
        <v>96147</v>
      </c>
      <c r="J111" s="7">
        <v>403.5</v>
      </c>
      <c r="K111" s="7">
        <v>0</v>
      </c>
      <c r="L111" s="7">
        <v>387.95</v>
      </c>
      <c r="M111" s="8">
        <v>2.0999999999999999E-3</v>
      </c>
      <c r="N111" s="8">
        <v>1.2999999999999999E-3</v>
      </c>
      <c r="O111" s="8">
        <v>2.0000000000000001E-4</v>
      </c>
    </row>
    <row r="112" spans="2:15">
      <c r="B112" s="6" t="s">
        <v>558</v>
      </c>
      <c r="C112" s="17">
        <v>1182567</v>
      </c>
      <c r="D112" s="19" t="s">
        <v>125</v>
      </c>
      <c r="E112" s="6"/>
      <c r="F112" s="19">
        <v>515514263</v>
      </c>
      <c r="G112" s="6" t="s">
        <v>219</v>
      </c>
      <c r="H112" s="6" t="s">
        <v>94</v>
      </c>
      <c r="I112" s="7">
        <v>64100</v>
      </c>
      <c r="J112" s="7">
        <v>215.6</v>
      </c>
      <c r="K112" s="7">
        <v>0</v>
      </c>
      <c r="L112" s="7">
        <v>138.19999999999999</v>
      </c>
      <c r="M112" s="8">
        <v>5.0000000000000001E-4</v>
      </c>
      <c r="N112" s="8">
        <v>5.0000000000000001E-4</v>
      </c>
      <c r="O112" s="8">
        <v>1E-4</v>
      </c>
    </row>
    <row r="113" spans="2:15">
      <c r="B113" s="6" t="s">
        <v>559</v>
      </c>
      <c r="C113" s="17">
        <v>1172618</v>
      </c>
      <c r="D113" s="19" t="s">
        <v>125</v>
      </c>
      <c r="E113" s="6"/>
      <c r="F113" s="19">
        <v>512402538</v>
      </c>
      <c r="G113" s="6" t="s">
        <v>326</v>
      </c>
      <c r="H113" s="6" t="s">
        <v>94</v>
      </c>
      <c r="I113" s="7">
        <v>154000</v>
      </c>
      <c r="J113" s="7">
        <v>426.3</v>
      </c>
      <c r="K113" s="7">
        <v>0</v>
      </c>
      <c r="L113" s="7">
        <v>656.5</v>
      </c>
      <c r="M113" s="8">
        <v>1E-3</v>
      </c>
      <c r="N113" s="8">
        <v>2.2000000000000001E-3</v>
      </c>
      <c r="O113" s="8">
        <v>4.0000000000000002E-4</v>
      </c>
    </row>
    <row r="114" spans="2:15">
      <c r="B114" s="6" t="s">
        <v>560</v>
      </c>
      <c r="C114" s="17">
        <v>288019</v>
      </c>
      <c r="D114" s="19" t="s">
        <v>125</v>
      </c>
      <c r="E114" s="6"/>
      <c r="F114" s="19">
        <v>520037425</v>
      </c>
      <c r="G114" s="6" t="s">
        <v>326</v>
      </c>
      <c r="H114" s="6" t="s">
        <v>94</v>
      </c>
      <c r="I114" s="7">
        <v>4595</v>
      </c>
      <c r="J114" s="7">
        <v>15230</v>
      </c>
      <c r="K114" s="7">
        <v>0</v>
      </c>
      <c r="L114" s="7">
        <v>699.82</v>
      </c>
      <c r="M114" s="8">
        <v>4.0000000000000002E-4</v>
      </c>
      <c r="N114" s="8">
        <v>2.3E-3</v>
      </c>
      <c r="O114" s="8">
        <v>4.0000000000000002E-4</v>
      </c>
    </row>
    <row r="115" spans="2:15">
      <c r="B115" s="6" t="s">
        <v>561</v>
      </c>
      <c r="C115" s="17">
        <v>1175496</v>
      </c>
      <c r="D115" s="19" t="s">
        <v>125</v>
      </c>
      <c r="E115" s="6"/>
      <c r="F115" s="19">
        <v>516292992</v>
      </c>
      <c r="G115" s="6" t="s">
        <v>326</v>
      </c>
      <c r="H115" s="6" t="s">
        <v>94</v>
      </c>
      <c r="I115" s="7">
        <v>21360</v>
      </c>
      <c r="J115" s="7">
        <v>1998</v>
      </c>
      <c r="K115" s="7">
        <v>0</v>
      </c>
      <c r="L115" s="7">
        <v>426.77</v>
      </c>
      <c r="M115" s="8">
        <v>1.5E-3</v>
      </c>
      <c r="N115" s="8">
        <v>1.4E-3</v>
      </c>
      <c r="O115" s="8">
        <v>2.0000000000000001E-4</v>
      </c>
    </row>
    <row r="116" spans="2:15">
      <c r="B116" s="6" t="s">
        <v>562</v>
      </c>
      <c r="C116" s="17">
        <v>1176114</v>
      </c>
      <c r="D116" s="19" t="s">
        <v>125</v>
      </c>
      <c r="E116" s="6"/>
      <c r="F116" s="19">
        <v>513764399</v>
      </c>
      <c r="G116" s="6" t="s">
        <v>376</v>
      </c>
      <c r="H116" s="6" t="s">
        <v>94</v>
      </c>
      <c r="I116" s="7">
        <v>16400</v>
      </c>
      <c r="J116" s="7">
        <v>2522</v>
      </c>
      <c r="K116" s="7">
        <v>0</v>
      </c>
      <c r="L116" s="7">
        <v>413.61</v>
      </c>
      <c r="M116" s="8">
        <v>6.9999999999999999E-4</v>
      </c>
      <c r="N116" s="8">
        <v>1.4E-3</v>
      </c>
      <c r="O116" s="8">
        <v>2.0000000000000001E-4</v>
      </c>
    </row>
    <row r="117" spans="2:15">
      <c r="B117" s="6" t="s">
        <v>563</v>
      </c>
      <c r="C117" s="17">
        <v>1087824</v>
      </c>
      <c r="D117" s="19" t="s">
        <v>125</v>
      </c>
      <c r="E117" s="6"/>
      <c r="F117" s="19">
        <v>520017146</v>
      </c>
      <c r="G117" s="6" t="s">
        <v>376</v>
      </c>
      <c r="H117" s="6" t="s">
        <v>94</v>
      </c>
      <c r="I117" s="7">
        <v>45767.25</v>
      </c>
      <c r="J117" s="7">
        <v>349.2</v>
      </c>
      <c r="K117" s="7">
        <v>0</v>
      </c>
      <c r="L117" s="7">
        <v>159.82</v>
      </c>
      <c r="M117" s="8">
        <v>2.9999999999999997E-4</v>
      </c>
      <c r="N117" s="8">
        <v>5.0000000000000001E-4</v>
      </c>
      <c r="O117" s="8">
        <v>1E-4</v>
      </c>
    </row>
    <row r="118" spans="2:15">
      <c r="B118" s="6" t="s">
        <v>564</v>
      </c>
      <c r="C118" s="17">
        <v>1142587</v>
      </c>
      <c r="D118" s="19" t="s">
        <v>125</v>
      </c>
      <c r="E118" s="6"/>
      <c r="F118" s="19">
        <v>512466723</v>
      </c>
      <c r="G118" s="6" t="s">
        <v>376</v>
      </c>
      <c r="H118" s="6" t="s">
        <v>94</v>
      </c>
      <c r="I118" s="7">
        <v>141217</v>
      </c>
      <c r="J118" s="7">
        <v>427.5</v>
      </c>
      <c r="K118" s="7">
        <v>0</v>
      </c>
      <c r="L118" s="7">
        <v>603.70000000000005</v>
      </c>
      <c r="M118" s="8">
        <v>1.6999999999999999E-3</v>
      </c>
      <c r="N118" s="8">
        <v>2E-3</v>
      </c>
      <c r="O118" s="8">
        <v>2.9999999999999997E-4</v>
      </c>
    </row>
    <row r="119" spans="2:15">
      <c r="B119" s="6" t="s">
        <v>565</v>
      </c>
      <c r="C119" s="17">
        <v>1138379</v>
      </c>
      <c r="D119" s="19" t="s">
        <v>125</v>
      </c>
      <c r="E119" s="6"/>
      <c r="F119" s="19">
        <v>515158665</v>
      </c>
      <c r="G119" s="6" t="s">
        <v>376</v>
      </c>
      <c r="H119" s="6" t="s">
        <v>94</v>
      </c>
      <c r="I119" s="7">
        <v>19170</v>
      </c>
      <c r="J119" s="7">
        <v>1843.39</v>
      </c>
      <c r="K119" s="7">
        <v>0</v>
      </c>
      <c r="L119" s="7">
        <v>353.38</v>
      </c>
      <c r="M119" s="8">
        <v>2E-3</v>
      </c>
      <c r="N119" s="8">
        <v>1.1999999999999999E-3</v>
      </c>
      <c r="O119" s="8">
        <v>2.0000000000000001E-4</v>
      </c>
    </row>
    <row r="120" spans="2:15">
      <c r="B120" s="6" t="s">
        <v>566</v>
      </c>
      <c r="C120" s="17">
        <v>1143635</v>
      </c>
      <c r="D120" s="19" t="s">
        <v>125</v>
      </c>
      <c r="E120" s="6"/>
      <c r="F120" s="19">
        <v>515682292</v>
      </c>
      <c r="G120" s="6" t="s">
        <v>164</v>
      </c>
      <c r="H120" s="6" t="s">
        <v>94</v>
      </c>
      <c r="I120" s="7">
        <v>20800</v>
      </c>
      <c r="J120" s="7">
        <v>1284</v>
      </c>
      <c r="K120" s="7">
        <v>0</v>
      </c>
      <c r="L120" s="7">
        <v>267.07</v>
      </c>
      <c r="M120" s="8">
        <v>5.0000000000000001E-4</v>
      </c>
      <c r="N120" s="8">
        <v>8.9999999999999998E-4</v>
      </c>
      <c r="O120" s="8">
        <v>2.0000000000000001E-4</v>
      </c>
    </row>
    <row r="121" spans="2:15">
      <c r="B121" s="6" t="s">
        <v>567</v>
      </c>
      <c r="C121" s="17">
        <v>1147685</v>
      </c>
      <c r="D121" s="19" t="s">
        <v>125</v>
      </c>
      <c r="E121" s="6"/>
      <c r="F121" s="19">
        <v>515818524</v>
      </c>
      <c r="G121" s="6" t="s">
        <v>463</v>
      </c>
      <c r="H121" s="6" t="s">
        <v>94</v>
      </c>
      <c r="I121" s="7">
        <v>4848</v>
      </c>
      <c r="J121" s="7">
        <v>2784</v>
      </c>
      <c r="K121" s="7">
        <v>0</v>
      </c>
      <c r="L121" s="7">
        <v>134.97</v>
      </c>
      <c r="M121" s="8">
        <v>5.0000000000000001E-4</v>
      </c>
      <c r="N121" s="8">
        <v>5.0000000000000001E-4</v>
      </c>
      <c r="O121" s="8">
        <v>1E-4</v>
      </c>
    </row>
    <row r="122" spans="2:15">
      <c r="B122" s="6" t="s">
        <v>568</v>
      </c>
      <c r="C122" s="17">
        <v>686014</v>
      </c>
      <c r="D122" s="19" t="s">
        <v>125</v>
      </c>
      <c r="E122" s="6"/>
      <c r="F122" s="19">
        <v>520018482</v>
      </c>
      <c r="G122" s="6" t="s">
        <v>463</v>
      </c>
      <c r="H122" s="6" t="s">
        <v>94</v>
      </c>
      <c r="I122" s="7">
        <v>0.27</v>
      </c>
      <c r="J122" s="7">
        <v>15150</v>
      </c>
      <c r="K122" s="7">
        <v>0</v>
      </c>
      <c r="L122" s="7">
        <v>0.04</v>
      </c>
      <c r="M122" s="8">
        <v>8.0000000000000002E-8</v>
      </c>
      <c r="N122" s="8">
        <v>0</v>
      </c>
      <c r="O122" s="8">
        <v>0</v>
      </c>
    </row>
    <row r="123" spans="2:15">
      <c r="B123" s="6" t="s">
        <v>569</v>
      </c>
      <c r="C123" s="17">
        <v>168013</v>
      </c>
      <c r="D123" s="19" t="s">
        <v>125</v>
      </c>
      <c r="E123" s="6"/>
      <c r="F123" s="19">
        <v>520034109</v>
      </c>
      <c r="G123" s="6" t="s">
        <v>463</v>
      </c>
      <c r="H123" s="6" t="s">
        <v>94</v>
      </c>
      <c r="I123" s="7">
        <v>460</v>
      </c>
      <c r="J123" s="7">
        <v>18860</v>
      </c>
      <c r="K123" s="7">
        <v>0</v>
      </c>
      <c r="L123" s="7">
        <v>86.76</v>
      </c>
      <c r="M123" s="8">
        <v>1E-4</v>
      </c>
      <c r="N123" s="8">
        <v>2.9999999999999997E-4</v>
      </c>
      <c r="O123" s="8">
        <v>0</v>
      </c>
    </row>
    <row r="124" spans="2:15">
      <c r="B124" s="6" t="s">
        <v>570</v>
      </c>
      <c r="C124" s="17">
        <v>1081561</v>
      </c>
      <c r="D124" s="19" t="s">
        <v>125</v>
      </c>
      <c r="E124" s="6"/>
      <c r="F124" s="19">
        <v>520043480</v>
      </c>
      <c r="G124" s="6" t="s">
        <v>465</v>
      </c>
      <c r="H124" s="6" t="s">
        <v>94</v>
      </c>
      <c r="I124" s="7">
        <v>11001</v>
      </c>
      <c r="J124" s="7">
        <v>10070</v>
      </c>
      <c r="K124" s="7">
        <v>0</v>
      </c>
      <c r="L124" s="7">
        <v>1107.8</v>
      </c>
      <c r="M124" s="8">
        <v>1.1999999999999999E-3</v>
      </c>
      <c r="N124" s="8">
        <v>3.7000000000000002E-3</v>
      </c>
      <c r="O124" s="8">
        <v>5.9999999999999995E-4</v>
      </c>
    </row>
    <row r="125" spans="2:15">
      <c r="B125" s="6" t="s">
        <v>571</v>
      </c>
      <c r="C125" s="17">
        <v>384016</v>
      </c>
      <c r="D125" s="19" t="s">
        <v>125</v>
      </c>
      <c r="E125" s="6"/>
      <c r="F125" s="19">
        <v>520038530</v>
      </c>
      <c r="G125" s="6" t="s">
        <v>465</v>
      </c>
      <c r="H125" s="6" t="s">
        <v>94</v>
      </c>
      <c r="I125" s="7">
        <v>46071</v>
      </c>
      <c r="J125" s="7">
        <v>3242</v>
      </c>
      <c r="K125" s="7">
        <v>0</v>
      </c>
      <c r="L125" s="7">
        <v>1493.62</v>
      </c>
      <c r="M125" s="8">
        <v>1.2999999999999999E-3</v>
      </c>
      <c r="N125" s="8">
        <v>5.0000000000000001E-3</v>
      </c>
      <c r="O125" s="8">
        <v>8.9999999999999998E-4</v>
      </c>
    </row>
    <row r="126" spans="2:15">
      <c r="B126" s="6" t="s">
        <v>572</v>
      </c>
      <c r="C126" s="17">
        <v>1176205</v>
      </c>
      <c r="D126" s="19" t="s">
        <v>125</v>
      </c>
      <c r="E126" s="6"/>
      <c r="F126" s="19">
        <v>512714494</v>
      </c>
      <c r="G126" s="6" t="s">
        <v>465</v>
      </c>
      <c r="H126" s="6" t="s">
        <v>94</v>
      </c>
      <c r="I126" s="7">
        <v>109109</v>
      </c>
      <c r="J126" s="7">
        <v>446.7</v>
      </c>
      <c r="K126" s="7">
        <v>0</v>
      </c>
      <c r="L126" s="7">
        <v>487.39</v>
      </c>
      <c r="M126" s="8">
        <v>4.0000000000000002E-4</v>
      </c>
      <c r="N126" s="8">
        <v>1.6000000000000001E-3</v>
      </c>
      <c r="O126" s="8">
        <v>2.9999999999999997E-4</v>
      </c>
    </row>
    <row r="127" spans="2:15">
      <c r="B127" s="6" t="s">
        <v>573</v>
      </c>
      <c r="C127" s="17">
        <v>1170240</v>
      </c>
      <c r="D127" s="19" t="s">
        <v>125</v>
      </c>
      <c r="E127" s="6"/>
      <c r="F127" s="19">
        <v>515114429</v>
      </c>
      <c r="G127" s="6" t="s">
        <v>574</v>
      </c>
      <c r="H127" s="6" t="s">
        <v>94</v>
      </c>
      <c r="I127" s="7">
        <v>31640</v>
      </c>
      <c r="J127" s="7">
        <v>1529</v>
      </c>
      <c r="K127" s="7">
        <v>0</v>
      </c>
      <c r="L127" s="7">
        <v>483.78</v>
      </c>
      <c r="M127" s="8">
        <v>1.1000000000000001E-3</v>
      </c>
      <c r="N127" s="8">
        <v>1.6000000000000001E-3</v>
      </c>
      <c r="O127" s="8">
        <v>2.9999999999999997E-4</v>
      </c>
    </row>
    <row r="128" spans="2:15">
      <c r="B128" s="6" t="s">
        <v>575</v>
      </c>
      <c r="C128" s="17">
        <v>1091651</v>
      </c>
      <c r="D128" s="19" t="s">
        <v>125</v>
      </c>
      <c r="E128" s="6"/>
      <c r="F128" s="19">
        <v>510007800</v>
      </c>
      <c r="G128" s="6" t="s">
        <v>574</v>
      </c>
      <c r="H128" s="6" t="s">
        <v>94</v>
      </c>
      <c r="I128" s="7">
        <v>11608</v>
      </c>
      <c r="J128" s="7">
        <v>4231</v>
      </c>
      <c r="K128" s="7">
        <v>0</v>
      </c>
      <c r="L128" s="7">
        <v>491.13</v>
      </c>
      <c r="M128" s="8">
        <v>5.0000000000000001E-4</v>
      </c>
      <c r="N128" s="8">
        <v>1.6000000000000001E-3</v>
      </c>
      <c r="O128" s="8">
        <v>2.9999999999999997E-4</v>
      </c>
    </row>
    <row r="129" spans="2:15">
      <c r="B129" s="6" t="s">
        <v>576</v>
      </c>
      <c r="C129" s="17">
        <v>424010</v>
      </c>
      <c r="D129" s="19" t="s">
        <v>125</v>
      </c>
      <c r="E129" s="6"/>
      <c r="F129" s="19">
        <v>520038779</v>
      </c>
      <c r="G129" s="6" t="s">
        <v>574</v>
      </c>
      <c r="H129" s="6" t="s">
        <v>94</v>
      </c>
      <c r="I129" s="7">
        <v>60206</v>
      </c>
      <c r="J129" s="7">
        <v>170.1</v>
      </c>
      <c r="K129" s="7">
        <v>0</v>
      </c>
      <c r="L129" s="7">
        <v>102.41</v>
      </c>
      <c r="M129" s="8">
        <v>1.1000000000000001E-3</v>
      </c>
      <c r="N129" s="8">
        <v>2.9999999999999997E-4</v>
      </c>
      <c r="O129" s="8">
        <v>1E-4</v>
      </c>
    </row>
    <row r="130" spans="2:15">
      <c r="B130" s="6" t="s">
        <v>577</v>
      </c>
      <c r="C130" s="17">
        <v>1175728</v>
      </c>
      <c r="D130" s="19" t="s">
        <v>125</v>
      </c>
      <c r="E130" s="6"/>
      <c r="F130" s="19">
        <v>515926475</v>
      </c>
      <c r="G130" s="6" t="s">
        <v>574</v>
      </c>
      <c r="H130" s="6" t="s">
        <v>94</v>
      </c>
      <c r="I130" s="7">
        <v>4500</v>
      </c>
      <c r="J130" s="7">
        <v>3994</v>
      </c>
      <c r="K130" s="7">
        <v>0</v>
      </c>
      <c r="L130" s="7">
        <v>179.73</v>
      </c>
      <c r="M130" s="8">
        <v>8.9999999999999998E-4</v>
      </c>
      <c r="N130" s="8">
        <v>5.9999999999999995E-4</v>
      </c>
      <c r="O130" s="8">
        <v>1E-4</v>
      </c>
    </row>
    <row r="131" spans="2:15">
      <c r="B131" s="6" t="s">
        <v>578</v>
      </c>
      <c r="C131" s="17">
        <v>1176593</v>
      </c>
      <c r="D131" s="19" t="s">
        <v>125</v>
      </c>
      <c r="E131" s="6"/>
      <c r="F131" s="19">
        <v>514259019</v>
      </c>
      <c r="G131" s="6" t="s">
        <v>574</v>
      </c>
      <c r="H131" s="6" t="s">
        <v>94</v>
      </c>
      <c r="I131" s="7">
        <v>170242</v>
      </c>
      <c r="J131" s="7">
        <v>825</v>
      </c>
      <c r="K131" s="7">
        <v>0</v>
      </c>
      <c r="L131" s="7">
        <v>1404.5</v>
      </c>
      <c r="M131" s="8">
        <v>2.2000000000000001E-3</v>
      </c>
      <c r="N131" s="8">
        <v>4.7000000000000002E-3</v>
      </c>
      <c r="O131" s="8">
        <v>8.0000000000000004E-4</v>
      </c>
    </row>
    <row r="132" spans="2:15">
      <c r="B132" s="6" t="s">
        <v>579</v>
      </c>
      <c r="C132" s="17">
        <v>1179589</v>
      </c>
      <c r="D132" s="19" t="s">
        <v>125</v>
      </c>
      <c r="E132" s="6"/>
      <c r="F132" s="19">
        <v>516247772</v>
      </c>
      <c r="G132" s="6" t="s">
        <v>283</v>
      </c>
      <c r="H132" s="6" t="s">
        <v>94</v>
      </c>
      <c r="I132" s="7">
        <v>7000</v>
      </c>
      <c r="J132" s="7">
        <v>10000</v>
      </c>
      <c r="K132" s="7">
        <v>0</v>
      </c>
      <c r="L132" s="7">
        <v>700</v>
      </c>
      <c r="M132" s="8">
        <v>1.8E-3</v>
      </c>
      <c r="N132" s="8">
        <v>2.3999999999999998E-3</v>
      </c>
      <c r="O132" s="8">
        <v>4.0000000000000002E-4</v>
      </c>
    </row>
    <row r="133" spans="2:15">
      <c r="B133" s="6" t="s">
        <v>580</v>
      </c>
      <c r="C133" s="17">
        <v>1181643</v>
      </c>
      <c r="D133" s="19" t="s">
        <v>125</v>
      </c>
      <c r="E133" s="6"/>
      <c r="F133" s="19">
        <v>516214871</v>
      </c>
      <c r="G133" s="6" t="s">
        <v>283</v>
      </c>
      <c r="H133" s="6" t="s">
        <v>94</v>
      </c>
      <c r="I133" s="7">
        <v>791100</v>
      </c>
      <c r="J133" s="7">
        <v>85</v>
      </c>
      <c r="K133" s="7">
        <v>0</v>
      </c>
      <c r="L133" s="7">
        <v>672.44</v>
      </c>
      <c r="M133" s="8">
        <v>3.0999999999999999E-3</v>
      </c>
      <c r="N133" s="8">
        <v>2.3E-3</v>
      </c>
      <c r="O133" s="8">
        <v>4.0000000000000002E-4</v>
      </c>
    </row>
    <row r="134" spans="2:15">
      <c r="B134" s="6" t="s">
        <v>581</v>
      </c>
      <c r="C134" s="17">
        <v>1156926</v>
      </c>
      <c r="D134" s="19" t="s">
        <v>125</v>
      </c>
      <c r="E134" s="6"/>
      <c r="F134" s="19">
        <v>515846558</v>
      </c>
      <c r="G134" s="6" t="s">
        <v>283</v>
      </c>
      <c r="H134" s="6" t="s">
        <v>94</v>
      </c>
      <c r="I134" s="7">
        <v>1410535</v>
      </c>
      <c r="J134" s="7">
        <v>121.2</v>
      </c>
      <c r="K134" s="7">
        <v>0</v>
      </c>
      <c r="L134" s="7">
        <v>1709.57</v>
      </c>
      <c r="M134" s="8">
        <v>1.1000000000000001E-3</v>
      </c>
      <c r="N134" s="8">
        <v>5.7000000000000002E-3</v>
      </c>
      <c r="O134" s="8">
        <v>1E-3</v>
      </c>
    </row>
    <row r="135" spans="2:15">
      <c r="B135" s="6" t="s">
        <v>582</v>
      </c>
      <c r="C135" s="17">
        <v>1096106</v>
      </c>
      <c r="D135" s="19" t="s">
        <v>125</v>
      </c>
      <c r="E135" s="6"/>
      <c r="F135" s="19">
        <v>513773564</v>
      </c>
      <c r="G135" s="6" t="s">
        <v>332</v>
      </c>
      <c r="H135" s="6" t="s">
        <v>94</v>
      </c>
      <c r="I135" s="7">
        <v>6199</v>
      </c>
      <c r="J135" s="7">
        <v>5878</v>
      </c>
      <c r="K135" s="7">
        <v>0</v>
      </c>
      <c r="L135" s="7">
        <v>364.38</v>
      </c>
      <c r="M135" s="8">
        <v>4.0000000000000002E-4</v>
      </c>
      <c r="N135" s="8">
        <v>1.1999999999999999E-3</v>
      </c>
      <c r="O135" s="8">
        <v>2.0000000000000001E-4</v>
      </c>
    </row>
    <row r="136" spans="2:15">
      <c r="B136" s="6" t="s">
        <v>583</v>
      </c>
      <c r="C136" s="17">
        <v>1175868</v>
      </c>
      <c r="D136" s="19" t="s">
        <v>125</v>
      </c>
      <c r="E136" s="6"/>
      <c r="F136" s="19">
        <v>513899674</v>
      </c>
      <c r="G136" s="6" t="s">
        <v>332</v>
      </c>
      <c r="H136" s="6" t="s">
        <v>94</v>
      </c>
      <c r="I136" s="7">
        <v>225895</v>
      </c>
      <c r="J136" s="7">
        <v>346.1</v>
      </c>
      <c r="K136" s="7">
        <v>0</v>
      </c>
      <c r="L136" s="7">
        <v>781.82</v>
      </c>
      <c r="M136" s="8">
        <v>2.8999999999999998E-3</v>
      </c>
      <c r="N136" s="8">
        <v>2.5999999999999999E-3</v>
      </c>
      <c r="O136" s="8">
        <v>4.0000000000000002E-4</v>
      </c>
    </row>
    <row r="137" spans="2:15">
      <c r="B137" s="6" t="s">
        <v>584</v>
      </c>
      <c r="C137" s="17">
        <v>599019</v>
      </c>
      <c r="D137" s="19" t="s">
        <v>125</v>
      </c>
      <c r="E137" s="6"/>
      <c r="F137" s="19">
        <v>520033804</v>
      </c>
      <c r="G137" s="6" t="s">
        <v>332</v>
      </c>
      <c r="H137" s="6" t="s">
        <v>94</v>
      </c>
      <c r="I137" s="7">
        <v>138906</v>
      </c>
      <c r="J137" s="7">
        <v>138.80000000000001</v>
      </c>
      <c r="K137" s="7">
        <v>0</v>
      </c>
      <c r="L137" s="7">
        <v>192.8</v>
      </c>
      <c r="M137" s="8">
        <v>5.9999999999999995E-4</v>
      </c>
      <c r="N137" s="8">
        <v>5.9999999999999995E-4</v>
      </c>
      <c r="O137" s="8">
        <v>1E-4</v>
      </c>
    </row>
    <row r="138" spans="2:15">
      <c r="B138" s="6" t="s">
        <v>585</v>
      </c>
      <c r="C138" s="17">
        <v>1141464</v>
      </c>
      <c r="D138" s="19" t="s">
        <v>125</v>
      </c>
      <c r="E138" s="6"/>
      <c r="F138" s="19">
        <v>513834606</v>
      </c>
      <c r="G138" s="6" t="s">
        <v>332</v>
      </c>
      <c r="H138" s="6" t="s">
        <v>94</v>
      </c>
      <c r="I138" s="7">
        <v>74000</v>
      </c>
      <c r="J138" s="7">
        <v>1139</v>
      </c>
      <c r="K138" s="7">
        <v>0</v>
      </c>
      <c r="L138" s="7">
        <v>842.86</v>
      </c>
      <c r="M138" s="8">
        <v>1E-3</v>
      </c>
      <c r="N138" s="8">
        <v>2.8E-3</v>
      </c>
      <c r="O138" s="8">
        <v>5.0000000000000001E-4</v>
      </c>
    </row>
    <row r="139" spans="2:15">
      <c r="B139" s="6" t="s">
        <v>586</v>
      </c>
      <c r="C139" s="17">
        <v>1092345</v>
      </c>
      <c r="D139" s="19" t="s">
        <v>125</v>
      </c>
      <c r="E139" s="6"/>
      <c r="F139" s="19">
        <v>511396046</v>
      </c>
      <c r="G139" s="6" t="s">
        <v>232</v>
      </c>
      <c r="H139" s="6" t="s">
        <v>94</v>
      </c>
      <c r="I139" s="7">
        <v>21316</v>
      </c>
      <c r="J139" s="7">
        <v>376.3</v>
      </c>
      <c r="K139" s="7">
        <v>0</v>
      </c>
      <c r="L139" s="7">
        <v>80.209999999999994</v>
      </c>
      <c r="M139" s="8">
        <v>8.9999999999999998E-4</v>
      </c>
      <c r="N139" s="8">
        <v>2.9999999999999997E-4</v>
      </c>
      <c r="O139" s="8">
        <v>0</v>
      </c>
    </row>
    <row r="140" spans="2:15">
      <c r="B140" s="6" t="s">
        <v>587</v>
      </c>
      <c r="C140" s="17">
        <v>1172295</v>
      </c>
      <c r="D140" s="19" t="s">
        <v>125</v>
      </c>
      <c r="E140" s="6"/>
      <c r="F140" s="19">
        <v>540295417</v>
      </c>
      <c r="G140" s="6" t="s">
        <v>588</v>
      </c>
      <c r="H140" s="6" t="s">
        <v>94</v>
      </c>
      <c r="I140" s="7">
        <v>144844.20000000001</v>
      </c>
      <c r="J140" s="7">
        <v>310.60000000000002</v>
      </c>
      <c r="K140" s="7">
        <v>0</v>
      </c>
      <c r="L140" s="7">
        <v>449.89</v>
      </c>
      <c r="M140" s="8">
        <v>1.04E-2</v>
      </c>
      <c r="N140" s="8">
        <v>1.5E-3</v>
      </c>
      <c r="O140" s="8">
        <v>2.9999999999999997E-4</v>
      </c>
    </row>
    <row r="141" spans="2:15">
      <c r="B141" s="6" t="s">
        <v>589</v>
      </c>
      <c r="C141" s="17">
        <v>1178474</v>
      </c>
      <c r="D141" s="19" t="s">
        <v>125</v>
      </c>
      <c r="E141" s="6"/>
      <c r="F141" s="19">
        <v>540304045</v>
      </c>
      <c r="G141" s="6" t="s">
        <v>588</v>
      </c>
      <c r="H141" s="6" t="s">
        <v>94</v>
      </c>
      <c r="I141" s="7">
        <v>8100</v>
      </c>
      <c r="J141" s="7">
        <v>643.29999999999995</v>
      </c>
      <c r="K141" s="7">
        <v>0</v>
      </c>
      <c r="L141" s="7">
        <v>52.11</v>
      </c>
      <c r="M141" s="8">
        <v>1.8E-3</v>
      </c>
      <c r="N141" s="8">
        <v>2.0000000000000001E-4</v>
      </c>
      <c r="O141" s="8">
        <v>0</v>
      </c>
    </row>
    <row r="142" spans="2:15">
      <c r="B142" s="6" t="s">
        <v>590</v>
      </c>
      <c r="C142" s="17">
        <v>1176346</v>
      </c>
      <c r="D142" s="19" t="s">
        <v>125</v>
      </c>
      <c r="E142" s="6"/>
      <c r="F142" s="19">
        <v>513973727</v>
      </c>
      <c r="G142" s="6" t="s">
        <v>472</v>
      </c>
      <c r="H142" s="6" t="s">
        <v>94</v>
      </c>
      <c r="I142" s="7">
        <v>8950</v>
      </c>
      <c r="J142" s="7">
        <v>615.1</v>
      </c>
      <c r="K142" s="7">
        <v>0</v>
      </c>
      <c r="L142" s="7">
        <v>55.05</v>
      </c>
      <c r="M142" s="8">
        <v>8.0000000000000004E-4</v>
      </c>
      <c r="N142" s="8">
        <v>2.0000000000000001E-4</v>
      </c>
      <c r="O142" s="8">
        <v>0</v>
      </c>
    </row>
    <row r="143" spans="2:15">
      <c r="B143" s="6" t="s">
        <v>591</v>
      </c>
      <c r="C143" s="17">
        <v>1177450</v>
      </c>
      <c r="D143" s="19" t="s">
        <v>125</v>
      </c>
      <c r="E143" s="6"/>
      <c r="F143" s="19">
        <v>515679405</v>
      </c>
      <c r="G143" s="6" t="s">
        <v>472</v>
      </c>
      <c r="H143" s="6" t="s">
        <v>94</v>
      </c>
      <c r="I143" s="7">
        <v>5560</v>
      </c>
      <c r="J143" s="7">
        <v>500</v>
      </c>
      <c r="K143" s="7">
        <v>0</v>
      </c>
      <c r="L143" s="7">
        <v>27.8</v>
      </c>
      <c r="M143" s="8">
        <v>4.0000000000000002E-4</v>
      </c>
      <c r="N143" s="8">
        <v>1E-4</v>
      </c>
      <c r="O143" s="8">
        <v>0</v>
      </c>
    </row>
    <row r="144" spans="2:15">
      <c r="B144" s="6" t="s">
        <v>592</v>
      </c>
      <c r="C144" s="17">
        <v>1180306</v>
      </c>
      <c r="D144" s="19" t="s">
        <v>125</v>
      </c>
      <c r="E144" s="6"/>
      <c r="F144" s="19">
        <v>515272789</v>
      </c>
      <c r="G144" s="6" t="s">
        <v>472</v>
      </c>
      <c r="H144" s="6" t="s">
        <v>94</v>
      </c>
      <c r="I144" s="7">
        <v>2600</v>
      </c>
      <c r="J144" s="7">
        <v>944.7</v>
      </c>
      <c r="K144" s="7">
        <v>0</v>
      </c>
      <c r="L144" s="7">
        <v>24.56</v>
      </c>
      <c r="M144" s="8">
        <v>2.9999999999999997E-4</v>
      </c>
      <c r="N144" s="8">
        <v>1E-4</v>
      </c>
      <c r="O144" s="8">
        <v>0</v>
      </c>
    </row>
    <row r="145" spans="2:15">
      <c r="B145" s="6" t="s">
        <v>593</v>
      </c>
      <c r="C145" s="17">
        <v>1180181</v>
      </c>
      <c r="D145" s="19" t="s">
        <v>125</v>
      </c>
      <c r="E145" s="6"/>
      <c r="F145" s="19">
        <v>1960</v>
      </c>
      <c r="G145" s="6" t="s">
        <v>472</v>
      </c>
      <c r="H145" s="6" t="s">
        <v>94</v>
      </c>
      <c r="I145" s="7">
        <v>7340</v>
      </c>
      <c r="J145" s="7">
        <v>388.5</v>
      </c>
      <c r="K145" s="7">
        <v>0</v>
      </c>
      <c r="L145" s="7">
        <v>28.52</v>
      </c>
      <c r="M145" s="8">
        <v>4.0000000000000002E-4</v>
      </c>
      <c r="N145" s="8">
        <v>1E-4</v>
      </c>
      <c r="O145" s="8">
        <v>0</v>
      </c>
    </row>
    <row r="146" spans="2:15">
      <c r="B146" s="6" t="s">
        <v>594</v>
      </c>
      <c r="C146" s="17">
        <v>1174093</v>
      </c>
      <c r="D146" s="19" t="s">
        <v>125</v>
      </c>
      <c r="E146" s="6"/>
      <c r="F146" s="19">
        <v>515446474</v>
      </c>
      <c r="G146" s="6" t="s">
        <v>472</v>
      </c>
      <c r="H146" s="6" t="s">
        <v>94</v>
      </c>
      <c r="I146" s="7">
        <v>7720</v>
      </c>
      <c r="J146" s="7">
        <v>529.20000000000005</v>
      </c>
      <c r="K146" s="7">
        <v>0</v>
      </c>
      <c r="L146" s="7">
        <v>40.85</v>
      </c>
      <c r="M146" s="8">
        <v>4.0000000000000002E-4</v>
      </c>
      <c r="N146" s="8">
        <v>1E-4</v>
      </c>
      <c r="O146" s="8">
        <v>0</v>
      </c>
    </row>
    <row r="147" spans="2:15">
      <c r="B147" s="6" t="s">
        <v>595</v>
      </c>
      <c r="C147" s="17">
        <v>1097344</v>
      </c>
      <c r="D147" s="19" t="s">
        <v>125</v>
      </c>
      <c r="E147" s="6"/>
      <c r="F147" s="19">
        <v>512758350</v>
      </c>
      <c r="G147" s="6" t="s">
        <v>472</v>
      </c>
      <c r="H147" s="6" t="s">
        <v>94</v>
      </c>
      <c r="I147" s="7">
        <v>15000</v>
      </c>
      <c r="J147" s="7">
        <v>2340</v>
      </c>
      <c r="K147" s="7">
        <v>0</v>
      </c>
      <c r="L147" s="7">
        <v>351</v>
      </c>
      <c r="M147" s="8">
        <v>1.8E-3</v>
      </c>
      <c r="N147" s="8">
        <v>1.1999999999999999E-3</v>
      </c>
      <c r="O147" s="8">
        <v>2.0000000000000001E-4</v>
      </c>
    </row>
    <row r="148" spans="2:15">
      <c r="B148" s="6" t="s">
        <v>596</v>
      </c>
      <c r="C148" s="17">
        <v>1173434</v>
      </c>
      <c r="D148" s="19" t="s">
        <v>125</v>
      </c>
      <c r="E148" s="6"/>
      <c r="F148" s="19">
        <v>515236735</v>
      </c>
      <c r="G148" s="6" t="s">
        <v>472</v>
      </c>
      <c r="H148" s="6" t="s">
        <v>94</v>
      </c>
      <c r="I148" s="7">
        <v>32550</v>
      </c>
      <c r="J148" s="7">
        <v>1445</v>
      </c>
      <c r="K148" s="7">
        <v>0</v>
      </c>
      <c r="L148" s="7">
        <v>470.35</v>
      </c>
      <c r="M148" s="8">
        <v>2.3999999999999998E-3</v>
      </c>
      <c r="N148" s="8">
        <v>1.6000000000000001E-3</v>
      </c>
      <c r="O148" s="8">
        <v>2.9999999999999997E-4</v>
      </c>
    </row>
    <row r="149" spans="2:15">
      <c r="B149" s="6" t="s">
        <v>597</v>
      </c>
      <c r="C149" s="17">
        <v>1180876</v>
      </c>
      <c r="D149" s="19" t="s">
        <v>125</v>
      </c>
      <c r="E149" s="6"/>
      <c r="F149" s="19">
        <v>515166544</v>
      </c>
      <c r="G149" s="6" t="s">
        <v>472</v>
      </c>
      <c r="H149" s="6" t="s">
        <v>94</v>
      </c>
      <c r="I149" s="7">
        <v>260700</v>
      </c>
      <c r="J149" s="7">
        <v>470</v>
      </c>
      <c r="K149" s="7">
        <v>0</v>
      </c>
      <c r="L149" s="7">
        <v>1225.29</v>
      </c>
      <c r="M149" s="8">
        <v>8.0999999999999996E-3</v>
      </c>
      <c r="N149" s="8">
        <v>4.1000000000000003E-3</v>
      </c>
      <c r="O149" s="8">
        <v>6.9999999999999999E-4</v>
      </c>
    </row>
    <row r="150" spans="2:15">
      <c r="B150" s="6" t="s">
        <v>598</v>
      </c>
      <c r="C150" s="17">
        <v>1176239</v>
      </c>
      <c r="D150" s="19" t="s">
        <v>125</v>
      </c>
      <c r="E150" s="6"/>
      <c r="F150" s="19">
        <v>515181014</v>
      </c>
      <c r="G150" s="6" t="s">
        <v>472</v>
      </c>
      <c r="H150" s="6" t="s">
        <v>94</v>
      </c>
      <c r="I150" s="7">
        <v>11300</v>
      </c>
      <c r="J150" s="7">
        <v>432.3</v>
      </c>
      <c r="K150" s="7">
        <v>0</v>
      </c>
      <c r="L150" s="7">
        <v>48.85</v>
      </c>
      <c r="M150" s="8">
        <v>1.6999999999999999E-3</v>
      </c>
      <c r="N150" s="8">
        <v>2.0000000000000001E-4</v>
      </c>
      <c r="O150" s="8">
        <v>0</v>
      </c>
    </row>
    <row r="151" spans="2:15">
      <c r="B151" s="6" t="s">
        <v>599</v>
      </c>
      <c r="C151" s="17">
        <v>1094119</v>
      </c>
      <c r="D151" s="19" t="s">
        <v>125</v>
      </c>
      <c r="E151" s="6"/>
      <c r="F151" s="19">
        <v>511524605</v>
      </c>
      <c r="G151" s="6" t="s">
        <v>600</v>
      </c>
      <c r="H151" s="6" t="s">
        <v>94</v>
      </c>
      <c r="I151" s="7">
        <v>11599</v>
      </c>
      <c r="J151" s="7">
        <v>1589</v>
      </c>
      <c r="K151" s="7">
        <v>0</v>
      </c>
      <c r="L151" s="7">
        <v>184.31</v>
      </c>
      <c r="M151" s="8">
        <v>2.9999999999999997E-4</v>
      </c>
      <c r="N151" s="8">
        <v>5.9999999999999995E-4</v>
      </c>
      <c r="O151" s="8">
        <v>1E-4</v>
      </c>
    </row>
    <row r="152" spans="2:15">
      <c r="B152" s="6" t="s">
        <v>601</v>
      </c>
      <c r="C152" s="17">
        <v>1182591</v>
      </c>
      <c r="D152" s="19" t="s">
        <v>125</v>
      </c>
      <c r="E152" s="6"/>
      <c r="F152" s="19">
        <v>513721803</v>
      </c>
      <c r="G152" s="6" t="s">
        <v>602</v>
      </c>
      <c r="H152" s="6" t="s">
        <v>94</v>
      </c>
      <c r="I152" s="7">
        <v>17800</v>
      </c>
      <c r="J152" s="7">
        <v>1900</v>
      </c>
      <c r="K152" s="7">
        <v>0</v>
      </c>
      <c r="L152" s="7">
        <v>338.2</v>
      </c>
      <c r="M152" s="8">
        <v>5.9999999999999995E-4</v>
      </c>
      <c r="N152" s="8">
        <v>1.1000000000000001E-3</v>
      </c>
      <c r="O152" s="8">
        <v>2.0000000000000001E-4</v>
      </c>
    </row>
    <row r="153" spans="2:15">
      <c r="B153" s="6" t="s">
        <v>603</v>
      </c>
      <c r="C153" s="17">
        <v>1178912</v>
      </c>
      <c r="D153" s="19" t="s">
        <v>125</v>
      </c>
      <c r="E153" s="6"/>
      <c r="F153" s="19">
        <v>514034123</v>
      </c>
      <c r="G153" s="6" t="s">
        <v>602</v>
      </c>
      <c r="H153" s="6" t="s">
        <v>94</v>
      </c>
      <c r="I153" s="7">
        <v>70080</v>
      </c>
      <c r="J153" s="7">
        <v>72.2</v>
      </c>
      <c r="K153" s="7">
        <v>0</v>
      </c>
      <c r="L153" s="7">
        <v>50.6</v>
      </c>
      <c r="M153" s="8">
        <v>6.9999999999999999E-4</v>
      </c>
      <c r="N153" s="8">
        <v>2.0000000000000001E-4</v>
      </c>
      <c r="O153" s="8">
        <v>0</v>
      </c>
    </row>
    <row r="154" spans="2:15">
      <c r="B154" s="6" t="s">
        <v>604</v>
      </c>
      <c r="C154" s="17">
        <v>1170000</v>
      </c>
      <c r="D154" s="19" t="s">
        <v>125</v>
      </c>
      <c r="E154" s="6"/>
      <c r="F154" s="19">
        <v>514707736</v>
      </c>
      <c r="G154" s="6" t="s">
        <v>602</v>
      </c>
      <c r="H154" s="6" t="s">
        <v>94</v>
      </c>
      <c r="I154" s="7">
        <v>19713</v>
      </c>
      <c r="J154" s="7">
        <v>123.6</v>
      </c>
      <c r="K154" s="7">
        <v>0</v>
      </c>
      <c r="L154" s="7">
        <v>24.37</v>
      </c>
      <c r="M154" s="8">
        <v>6.9999999999999999E-4</v>
      </c>
      <c r="N154" s="8">
        <v>1E-4</v>
      </c>
      <c r="O154" s="8">
        <v>0</v>
      </c>
    </row>
    <row r="155" spans="2:15">
      <c r="B155" s="6" t="s">
        <v>605</v>
      </c>
      <c r="C155" s="17">
        <v>1176700</v>
      </c>
      <c r="D155" s="19" t="s">
        <v>125</v>
      </c>
      <c r="E155" s="6"/>
      <c r="F155" s="19">
        <v>515139129</v>
      </c>
      <c r="G155" s="6" t="s">
        <v>602</v>
      </c>
      <c r="H155" s="6" t="s">
        <v>94</v>
      </c>
      <c r="I155" s="7">
        <v>15800</v>
      </c>
      <c r="J155" s="7">
        <v>1220</v>
      </c>
      <c r="K155" s="7">
        <v>0</v>
      </c>
      <c r="L155" s="7">
        <v>192.76</v>
      </c>
      <c r="M155" s="8">
        <v>2.9999999999999997E-4</v>
      </c>
      <c r="N155" s="8">
        <v>5.9999999999999995E-4</v>
      </c>
      <c r="O155" s="8">
        <v>1E-4</v>
      </c>
    </row>
    <row r="156" spans="2:15">
      <c r="B156" s="6" t="s">
        <v>606</v>
      </c>
      <c r="C156" s="17">
        <v>1104280</v>
      </c>
      <c r="D156" s="19" t="s">
        <v>125</v>
      </c>
      <c r="E156" s="6"/>
      <c r="F156" s="19">
        <v>511898835</v>
      </c>
      <c r="G156" s="6" t="s">
        <v>607</v>
      </c>
      <c r="H156" s="6" t="s">
        <v>94</v>
      </c>
      <c r="I156" s="7">
        <v>566</v>
      </c>
      <c r="J156" s="7">
        <v>81.3</v>
      </c>
      <c r="K156" s="7">
        <v>0</v>
      </c>
      <c r="L156" s="7">
        <v>0.46</v>
      </c>
      <c r="M156" s="8">
        <v>3.5099999999999999E-6</v>
      </c>
      <c r="N156" s="8">
        <v>0</v>
      </c>
      <c r="O156" s="8">
        <v>0</v>
      </c>
    </row>
    <row r="157" spans="2:15">
      <c r="B157" s="6" t="s">
        <v>608</v>
      </c>
      <c r="C157" s="17">
        <v>1166693</v>
      </c>
      <c r="D157" s="19" t="s">
        <v>125</v>
      </c>
      <c r="E157" s="6"/>
      <c r="F157" s="19">
        <v>515154607</v>
      </c>
      <c r="G157" s="6" t="s">
        <v>534</v>
      </c>
      <c r="H157" s="6" t="s">
        <v>94</v>
      </c>
      <c r="I157" s="7">
        <v>2200</v>
      </c>
      <c r="J157" s="7">
        <v>154.9</v>
      </c>
      <c r="K157" s="7">
        <v>0</v>
      </c>
      <c r="L157" s="7">
        <v>3.41</v>
      </c>
      <c r="M157" s="8">
        <v>1E-4</v>
      </c>
      <c r="N157" s="8">
        <v>0</v>
      </c>
      <c r="O157" s="8">
        <v>0</v>
      </c>
    </row>
    <row r="158" spans="2:15">
      <c r="B158" s="6" t="s">
        <v>609</v>
      </c>
      <c r="C158" s="17">
        <v>1105907</v>
      </c>
      <c r="D158" s="19" t="s">
        <v>125</v>
      </c>
      <c r="E158" s="6"/>
      <c r="F158" s="19">
        <v>513961334</v>
      </c>
      <c r="G158" s="6" t="s">
        <v>536</v>
      </c>
      <c r="H158" s="6" t="s">
        <v>94</v>
      </c>
      <c r="I158" s="7">
        <v>7771</v>
      </c>
      <c r="J158" s="7">
        <v>1429</v>
      </c>
      <c r="K158" s="7">
        <v>0</v>
      </c>
      <c r="L158" s="7">
        <v>111.05</v>
      </c>
      <c r="M158" s="8">
        <v>4.0000000000000002E-4</v>
      </c>
      <c r="N158" s="8">
        <v>4.0000000000000002E-4</v>
      </c>
      <c r="O158" s="8">
        <v>1E-4</v>
      </c>
    </row>
    <row r="159" spans="2:15">
      <c r="B159" s="6" t="s">
        <v>610</v>
      </c>
      <c r="C159" s="17">
        <v>1082114</v>
      </c>
      <c r="D159" s="19" t="s">
        <v>125</v>
      </c>
      <c r="E159" s="6"/>
      <c r="F159" s="19">
        <v>520043928</v>
      </c>
      <c r="G159" s="6" t="s">
        <v>536</v>
      </c>
      <c r="H159" s="6" t="s">
        <v>94</v>
      </c>
      <c r="I159" s="7">
        <v>32547.88</v>
      </c>
      <c r="J159" s="7">
        <v>2429</v>
      </c>
      <c r="K159" s="7">
        <v>0</v>
      </c>
      <c r="L159" s="7">
        <v>790.59</v>
      </c>
      <c r="M159" s="8">
        <v>8.0000000000000004E-4</v>
      </c>
      <c r="N159" s="8">
        <v>2.7000000000000001E-3</v>
      </c>
      <c r="O159" s="8">
        <v>5.0000000000000001E-4</v>
      </c>
    </row>
    <row r="160" spans="2:15">
      <c r="B160" s="6" t="s">
        <v>611</v>
      </c>
      <c r="C160" s="17">
        <v>1169689</v>
      </c>
      <c r="D160" s="19" t="s">
        <v>125</v>
      </c>
      <c r="E160" s="6"/>
      <c r="F160" s="19">
        <v>514579887</v>
      </c>
      <c r="G160" s="6" t="s">
        <v>536</v>
      </c>
      <c r="H160" s="6" t="s">
        <v>94</v>
      </c>
      <c r="I160" s="7">
        <v>7500</v>
      </c>
      <c r="J160" s="7">
        <v>424.3</v>
      </c>
      <c r="K160" s="7">
        <v>0</v>
      </c>
      <c r="L160" s="7">
        <v>31.82</v>
      </c>
      <c r="M160" s="8">
        <v>1E-4</v>
      </c>
      <c r="N160" s="8">
        <v>1E-4</v>
      </c>
      <c r="O160" s="8">
        <v>0</v>
      </c>
    </row>
    <row r="161" spans="2:15">
      <c r="B161" s="6" t="s">
        <v>612</v>
      </c>
      <c r="C161" s="17">
        <v>1174184</v>
      </c>
      <c r="D161" s="19" t="s">
        <v>125</v>
      </c>
      <c r="E161" s="6"/>
      <c r="F161" s="19">
        <v>514881564</v>
      </c>
      <c r="G161" s="6" t="s">
        <v>536</v>
      </c>
      <c r="H161" s="6" t="s">
        <v>94</v>
      </c>
      <c r="I161" s="7">
        <v>460300</v>
      </c>
      <c r="J161" s="7">
        <v>195.6</v>
      </c>
      <c r="K161" s="7">
        <v>0</v>
      </c>
      <c r="L161" s="7">
        <v>900.35</v>
      </c>
      <c r="M161" s="8">
        <v>6.7999999999999996E-3</v>
      </c>
      <c r="N161" s="8">
        <v>3.0000000000000001E-3</v>
      </c>
      <c r="O161" s="8">
        <v>5.0000000000000001E-4</v>
      </c>
    </row>
    <row r="162" spans="2:15">
      <c r="B162" s="6" t="s">
        <v>613</v>
      </c>
      <c r="C162" s="17">
        <v>1183656</v>
      </c>
      <c r="D162" s="19" t="s">
        <v>125</v>
      </c>
      <c r="E162" s="6"/>
      <c r="F162" s="19">
        <v>511605719</v>
      </c>
      <c r="G162" s="6" t="s">
        <v>197</v>
      </c>
      <c r="H162" s="6" t="s">
        <v>94</v>
      </c>
      <c r="I162" s="7">
        <v>58700</v>
      </c>
      <c r="J162" s="7">
        <v>1434</v>
      </c>
      <c r="K162" s="7">
        <v>0</v>
      </c>
      <c r="L162" s="7">
        <v>841.76</v>
      </c>
      <c r="M162" s="8">
        <v>8.0000000000000004E-4</v>
      </c>
      <c r="N162" s="8">
        <v>2.8E-3</v>
      </c>
      <c r="O162" s="8">
        <v>5.0000000000000001E-4</v>
      </c>
    </row>
    <row r="163" spans="2:15">
      <c r="B163" s="6" t="s">
        <v>614</v>
      </c>
      <c r="C163" s="17">
        <v>759019</v>
      </c>
      <c r="D163" s="19" t="s">
        <v>125</v>
      </c>
      <c r="E163" s="6"/>
      <c r="F163" s="19">
        <v>520001736</v>
      </c>
      <c r="G163" s="6" t="s">
        <v>197</v>
      </c>
      <c r="H163" s="6" t="s">
        <v>94</v>
      </c>
      <c r="I163" s="7">
        <v>10602.8</v>
      </c>
      <c r="J163" s="7">
        <v>2900</v>
      </c>
      <c r="K163" s="7">
        <v>0</v>
      </c>
      <c r="L163" s="7">
        <v>307.48</v>
      </c>
      <c r="M163" s="8">
        <v>4.9429999999999999E-5</v>
      </c>
      <c r="N163" s="8">
        <v>1E-3</v>
      </c>
      <c r="O163" s="8">
        <v>2.0000000000000001E-4</v>
      </c>
    </row>
    <row r="164" spans="2:15">
      <c r="B164" s="6" t="s">
        <v>615</v>
      </c>
      <c r="C164" s="17">
        <v>1139195</v>
      </c>
      <c r="D164" s="19" t="s">
        <v>125</v>
      </c>
      <c r="E164" s="6"/>
      <c r="F164" s="19">
        <v>515434074</v>
      </c>
      <c r="G164" s="6" t="s">
        <v>197</v>
      </c>
      <c r="H164" s="6" t="s">
        <v>94</v>
      </c>
      <c r="I164" s="7">
        <v>116000.2</v>
      </c>
      <c r="J164" s="7">
        <v>691.5</v>
      </c>
      <c r="K164" s="7">
        <v>0</v>
      </c>
      <c r="L164" s="7">
        <v>802.14</v>
      </c>
      <c r="M164" s="8">
        <v>8.9999999999999998E-4</v>
      </c>
      <c r="N164" s="8">
        <v>2.7000000000000001E-3</v>
      </c>
      <c r="O164" s="8">
        <v>5.0000000000000001E-4</v>
      </c>
    </row>
    <row r="165" spans="2:15">
      <c r="B165" s="6" t="s">
        <v>616</v>
      </c>
      <c r="C165" s="17">
        <v>1143619</v>
      </c>
      <c r="D165" s="19" t="s">
        <v>125</v>
      </c>
      <c r="E165" s="6"/>
      <c r="F165" s="19">
        <v>514353671</v>
      </c>
      <c r="G165" s="6" t="s">
        <v>197</v>
      </c>
      <c r="H165" s="6" t="s">
        <v>94</v>
      </c>
      <c r="I165" s="7">
        <v>386946</v>
      </c>
      <c r="J165" s="7">
        <v>535.6</v>
      </c>
      <c r="K165" s="7">
        <v>0</v>
      </c>
      <c r="L165" s="7">
        <v>2072.48</v>
      </c>
      <c r="M165" s="8">
        <v>2.7000000000000001E-3</v>
      </c>
      <c r="N165" s="8">
        <v>7.0000000000000001E-3</v>
      </c>
      <c r="O165" s="8">
        <v>1.1999999999999999E-3</v>
      </c>
    </row>
    <row r="166" spans="2:15">
      <c r="B166" s="6" t="s">
        <v>617</v>
      </c>
      <c r="C166" s="17">
        <v>1091354</v>
      </c>
      <c r="D166" s="19" t="s">
        <v>125</v>
      </c>
      <c r="E166" s="6"/>
      <c r="F166" s="19">
        <v>510560188</v>
      </c>
      <c r="G166" s="6" t="s">
        <v>230</v>
      </c>
      <c r="H166" s="6" t="s">
        <v>94</v>
      </c>
      <c r="I166" s="7">
        <v>3155.49</v>
      </c>
      <c r="J166" s="7">
        <v>16800</v>
      </c>
      <c r="K166" s="7">
        <v>0</v>
      </c>
      <c r="L166" s="7">
        <v>530.12</v>
      </c>
      <c r="M166" s="8">
        <v>1E-4</v>
      </c>
      <c r="N166" s="8">
        <v>1.8E-3</v>
      </c>
      <c r="O166" s="8">
        <v>2.9999999999999997E-4</v>
      </c>
    </row>
    <row r="167" spans="2:15">
      <c r="B167" s="6" t="s">
        <v>618</v>
      </c>
      <c r="C167" s="17">
        <v>1105196</v>
      </c>
      <c r="D167" s="19" t="s">
        <v>125</v>
      </c>
      <c r="E167" s="6"/>
      <c r="F167" s="19">
        <v>511491839</v>
      </c>
      <c r="G167" s="6" t="s">
        <v>230</v>
      </c>
      <c r="H167" s="6" t="s">
        <v>94</v>
      </c>
      <c r="I167" s="7">
        <v>2973</v>
      </c>
      <c r="J167" s="7">
        <v>947.8</v>
      </c>
      <c r="K167" s="7">
        <v>0</v>
      </c>
      <c r="L167" s="7">
        <v>28.18</v>
      </c>
      <c r="M167" s="8">
        <v>1E-4</v>
      </c>
      <c r="N167" s="8">
        <v>1E-4</v>
      </c>
      <c r="O167" s="8">
        <v>0</v>
      </c>
    </row>
    <row r="168" spans="2:15">
      <c r="B168" s="6" t="s">
        <v>619</v>
      </c>
      <c r="C168" s="17">
        <v>1142355</v>
      </c>
      <c r="D168" s="19" t="s">
        <v>125</v>
      </c>
      <c r="E168" s="6"/>
      <c r="F168" s="19">
        <v>908311</v>
      </c>
      <c r="G168" s="6" t="s">
        <v>230</v>
      </c>
      <c r="H168" s="6" t="s">
        <v>94</v>
      </c>
      <c r="I168" s="7">
        <v>9058.7199999999993</v>
      </c>
      <c r="J168" s="7">
        <v>8937</v>
      </c>
      <c r="K168" s="7">
        <v>0</v>
      </c>
      <c r="L168" s="7">
        <v>809.58</v>
      </c>
      <c r="M168" s="8">
        <v>1.6999999999999999E-3</v>
      </c>
      <c r="N168" s="8">
        <v>2.7000000000000001E-3</v>
      </c>
      <c r="O168" s="8">
        <v>5.0000000000000001E-4</v>
      </c>
    </row>
    <row r="169" spans="2:15">
      <c r="B169" s="6" t="s">
        <v>620</v>
      </c>
      <c r="C169" s="17">
        <v>1172972</v>
      </c>
      <c r="D169" s="19" t="s">
        <v>125</v>
      </c>
      <c r="E169" s="6"/>
      <c r="F169" s="19">
        <v>514919810</v>
      </c>
      <c r="G169" s="6" t="s">
        <v>487</v>
      </c>
      <c r="H169" s="6" t="s">
        <v>94</v>
      </c>
      <c r="I169" s="7">
        <v>23732</v>
      </c>
      <c r="J169" s="7">
        <v>1309</v>
      </c>
      <c r="K169" s="7">
        <v>0</v>
      </c>
      <c r="L169" s="7">
        <v>310.64999999999998</v>
      </c>
      <c r="M169" s="8">
        <v>1.1000000000000001E-3</v>
      </c>
      <c r="N169" s="8">
        <v>1E-3</v>
      </c>
      <c r="O169" s="8">
        <v>2.0000000000000001E-4</v>
      </c>
    </row>
    <row r="170" spans="2:15">
      <c r="B170" s="6" t="s">
        <v>621</v>
      </c>
      <c r="C170" s="17">
        <v>1177518</v>
      </c>
      <c r="D170" s="19" t="s">
        <v>125</v>
      </c>
      <c r="E170" s="6"/>
      <c r="F170" s="19">
        <v>515512580</v>
      </c>
      <c r="G170" s="6" t="s">
        <v>487</v>
      </c>
      <c r="H170" s="6" t="s">
        <v>94</v>
      </c>
      <c r="I170" s="7">
        <v>6436</v>
      </c>
      <c r="J170" s="7">
        <v>700</v>
      </c>
      <c r="K170" s="7">
        <v>0</v>
      </c>
      <c r="L170" s="7">
        <v>45.05</v>
      </c>
      <c r="M170" s="8">
        <v>8.0000000000000004E-4</v>
      </c>
      <c r="N170" s="8">
        <v>2.0000000000000001E-4</v>
      </c>
      <c r="O170" s="8">
        <v>0</v>
      </c>
    </row>
    <row r="171" spans="2:15">
      <c r="B171" s="6" t="s">
        <v>622</v>
      </c>
      <c r="C171" s="17">
        <v>1179142</v>
      </c>
      <c r="D171" s="19" t="s">
        <v>125</v>
      </c>
      <c r="E171" s="6"/>
      <c r="F171" s="19">
        <v>513561399</v>
      </c>
      <c r="G171" s="6" t="s">
        <v>623</v>
      </c>
      <c r="H171" s="6" t="s">
        <v>94</v>
      </c>
      <c r="I171" s="7">
        <v>68600</v>
      </c>
      <c r="J171" s="7">
        <v>937.6</v>
      </c>
      <c r="K171" s="7">
        <v>0</v>
      </c>
      <c r="L171" s="7">
        <v>643.19000000000005</v>
      </c>
      <c r="M171" s="8">
        <v>6.9999999999999999E-4</v>
      </c>
      <c r="N171" s="8">
        <v>2.2000000000000001E-3</v>
      </c>
      <c r="O171" s="8">
        <v>4.0000000000000002E-4</v>
      </c>
    </row>
    <row r="172" spans="2:15">
      <c r="B172" s="6" t="s">
        <v>624</v>
      </c>
      <c r="C172" s="17">
        <v>1094986</v>
      </c>
      <c r="D172" s="19" t="s">
        <v>125</v>
      </c>
      <c r="E172" s="6"/>
      <c r="F172" s="19">
        <v>513734566</v>
      </c>
      <c r="G172" s="6" t="s">
        <v>251</v>
      </c>
      <c r="H172" s="6" t="s">
        <v>94</v>
      </c>
      <c r="I172" s="7">
        <v>17732</v>
      </c>
      <c r="J172" s="7">
        <v>283.39999999999998</v>
      </c>
      <c r="K172" s="7">
        <v>0</v>
      </c>
      <c r="L172" s="7">
        <v>50.25</v>
      </c>
      <c r="M172" s="8">
        <v>2.0000000000000001E-4</v>
      </c>
      <c r="N172" s="8">
        <v>2.0000000000000001E-4</v>
      </c>
      <c r="O172" s="8">
        <v>0</v>
      </c>
    </row>
    <row r="173" spans="2:15">
      <c r="B173" s="6" t="s">
        <v>625</v>
      </c>
      <c r="C173" s="17">
        <v>1179753</v>
      </c>
      <c r="D173" s="19" t="s">
        <v>125</v>
      </c>
      <c r="E173" s="6"/>
      <c r="F173" s="19">
        <v>515763845</v>
      </c>
      <c r="G173" s="6" t="s">
        <v>251</v>
      </c>
      <c r="H173" s="6" t="s">
        <v>94</v>
      </c>
      <c r="I173" s="7">
        <v>14737</v>
      </c>
      <c r="J173" s="7">
        <v>919.8</v>
      </c>
      <c r="K173" s="7">
        <v>0</v>
      </c>
      <c r="L173" s="7">
        <v>135.55000000000001</v>
      </c>
      <c r="M173" s="8">
        <v>4.0000000000000002E-4</v>
      </c>
      <c r="N173" s="8">
        <v>5.0000000000000001E-4</v>
      </c>
      <c r="O173" s="8">
        <v>1E-4</v>
      </c>
    </row>
    <row r="174" spans="2:15">
      <c r="B174" s="6" t="s">
        <v>626</v>
      </c>
      <c r="C174" s="17">
        <v>1170950</v>
      </c>
      <c r="D174" s="19" t="s">
        <v>125</v>
      </c>
      <c r="E174" s="6"/>
      <c r="F174" s="19">
        <v>514097591</v>
      </c>
      <c r="G174" s="6" t="s">
        <v>251</v>
      </c>
      <c r="H174" s="6" t="s">
        <v>94</v>
      </c>
      <c r="I174" s="7">
        <v>51415.56</v>
      </c>
      <c r="J174" s="7">
        <v>1319</v>
      </c>
      <c r="K174" s="7">
        <v>0</v>
      </c>
      <c r="L174" s="7">
        <v>678.17</v>
      </c>
      <c r="M174" s="8">
        <v>1.6999999999999999E-3</v>
      </c>
      <c r="N174" s="8">
        <v>2.3E-3</v>
      </c>
      <c r="O174" s="8">
        <v>4.0000000000000002E-4</v>
      </c>
    </row>
    <row r="175" spans="2:15">
      <c r="B175" s="6" t="s">
        <v>627</v>
      </c>
      <c r="C175" s="17">
        <v>1170893</v>
      </c>
      <c r="D175" s="19" t="s">
        <v>125</v>
      </c>
      <c r="E175" s="6"/>
      <c r="F175" s="19">
        <v>512764408</v>
      </c>
      <c r="G175" s="6" t="s">
        <v>251</v>
      </c>
      <c r="H175" s="6" t="s">
        <v>94</v>
      </c>
      <c r="I175" s="7">
        <v>41138</v>
      </c>
      <c r="J175" s="7">
        <v>969.2</v>
      </c>
      <c r="K175" s="7">
        <v>0</v>
      </c>
      <c r="L175" s="7">
        <v>398.71</v>
      </c>
      <c r="M175" s="8">
        <v>6.9999999999999999E-4</v>
      </c>
      <c r="N175" s="8">
        <v>1.2999999999999999E-3</v>
      </c>
      <c r="O175" s="8">
        <v>2.0000000000000001E-4</v>
      </c>
    </row>
    <row r="176" spans="2:15">
      <c r="B176" s="6" t="s">
        <v>628</v>
      </c>
      <c r="C176" s="17">
        <v>1171669</v>
      </c>
      <c r="D176" s="19" t="s">
        <v>125</v>
      </c>
      <c r="E176" s="6"/>
      <c r="F176" s="19">
        <v>515546224</v>
      </c>
      <c r="G176" s="6" t="s">
        <v>223</v>
      </c>
      <c r="H176" s="6" t="s">
        <v>94</v>
      </c>
      <c r="I176" s="7">
        <v>78150</v>
      </c>
      <c r="J176" s="7">
        <v>1746</v>
      </c>
      <c r="K176" s="7">
        <v>0</v>
      </c>
      <c r="L176" s="7">
        <v>1364.5</v>
      </c>
      <c r="M176" s="8">
        <v>3.3E-3</v>
      </c>
      <c r="N176" s="8">
        <v>4.5999999999999999E-3</v>
      </c>
      <c r="O176" s="8">
        <v>8.0000000000000004E-4</v>
      </c>
    </row>
    <row r="177" spans="2:15">
      <c r="B177" s="13" t="s">
        <v>629</v>
      </c>
      <c r="C177" s="14"/>
      <c r="D177" s="21"/>
      <c r="E177" s="13"/>
      <c r="F177" s="13"/>
      <c r="G177" s="13"/>
      <c r="H177" s="13"/>
      <c r="I177" s="15">
        <v>0</v>
      </c>
      <c r="L177" s="15">
        <v>0</v>
      </c>
      <c r="N177" s="16">
        <v>0</v>
      </c>
      <c r="O177" s="16">
        <v>0</v>
      </c>
    </row>
    <row r="178" spans="2:15">
      <c r="B178" s="3" t="s">
        <v>105</v>
      </c>
      <c r="C178" s="12"/>
      <c r="D178" s="20"/>
      <c r="E178" s="3"/>
      <c r="F178" s="3"/>
      <c r="G178" s="3"/>
      <c r="H178" s="3"/>
      <c r="I178" s="9">
        <v>584651</v>
      </c>
      <c r="L178" s="9">
        <v>81197.820000000007</v>
      </c>
      <c r="N178" s="10">
        <v>0.27260000000000001</v>
      </c>
      <c r="O178" s="10">
        <v>4.6199999999999998E-2</v>
      </c>
    </row>
    <row r="179" spans="2:15">
      <c r="B179" s="13" t="s">
        <v>169</v>
      </c>
      <c r="C179" s="14"/>
      <c r="D179" s="21"/>
      <c r="E179" s="13"/>
      <c r="F179" s="13"/>
      <c r="G179" s="13"/>
      <c r="H179" s="13"/>
      <c r="I179" s="15">
        <v>1932</v>
      </c>
      <c r="L179" s="15">
        <v>41.49</v>
      </c>
      <c r="N179" s="16">
        <v>1E-4</v>
      </c>
      <c r="O179" s="16">
        <v>0</v>
      </c>
    </row>
    <row r="180" spans="2:15">
      <c r="B180" s="6" t="s">
        <v>630</v>
      </c>
      <c r="C180" s="17" t="s">
        <v>631</v>
      </c>
      <c r="D180" s="19" t="s">
        <v>99</v>
      </c>
      <c r="E180" s="6" t="s">
        <v>414</v>
      </c>
      <c r="F180" s="6"/>
      <c r="G180" s="6" t="s">
        <v>632</v>
      </c>
      <c r="H180" s="6" t="s">
        <v>44</v>
      </c>
      <c r="I180" s="7">
        <v>1450</v>
      </c>
      <c r="J180" s="7">
        <v>0.04</v>
      </c>
      <c r="K180" s="7">
        <v>0</v>
      </c>
      <c r="L180" s="7">
        <v>0</v>
      </c>
      <c r="M180" s="8">
        <v>5.0000000000000001E-4</v>
      </c>
      <c r="N180" s="8">
        <v>0</v>
      </c>
      <c r="O180" s="8">
        <v>0</v>
      </c>
    </row>
    <row r="181" spans="2:15">
      <c r="B181" s="6" t="s">
        <v>633</v>
      </c>
      <c r="C181" s="17" t="s">
        <v>634</v>
      </c>
      <c r="D181" s="19" t="s">
        <v>423</v>
      </c>
      <c r="E181" s="6" t="s">
        <v>414</v>
      </c>
      <c r="F181" s="6"/>
      <c r="G181" s="6" t="s">
        <v>635</v>
      </c>
      <c r="H181" s="6" t="s">
        <v>44</v>
      </c>
      <c r="I181" s="7">
        <v>482</v>
      </c>
      <c r="J181" s="7">
        <v>2449</v>
      </c>
      <c r="K181" s="7">
        <v>0.18</v>
      </c>
      <c r="L181" s="7">
        <v>41.49</v>
      </c>
      <c r="M181" s="8">
        <v>2.0530000000000002E-5</v>
      </c>
      <c r="N181" s="8">
        <v>1E-4</v>
      </c>
      <c r="O181" s="8">
        <v>0</v>
      </c>
    </row>
    <row r="182" spans="2:15">
      <c r="B182" s="13" t="s">
        <v>170</v>
      </c>
      <c r="C182" s="14"/>
      <c r="D182" s="21"/>
      <c r="E182" s="13"/>
      <c r="F182" s="13"/>
      <c r="G182" s="13"/>
      <c r="H182" s="13"/>
      <c r="I182" s="15">
        <v>582719</v>
      </c>
      <c r="L182" s="15">
        <v>81156.33</v>
      </c>
      <c r="N182" s="16">
        <v>0.27250000000000002</v>
      </c>
      <c r="O182" s="16">
        <v>4.6199999999999998E-2</v>
      </c>
    </row>
    <row r="183" spans="2:15">
      <c r="B183" s="6" t="s">
        <v>636</v>
      </c>
      <c r="C183" s="17" t="s">
        <v>637</v>
      </c>
      <c r="D183" s="19" t="s">
        <v>99</v>
      </c>
      <c r="E183" s="6" t="s">
        <v>414</v>
      </c>
      <c r="F183" s="6"/>
      <c r="G183" s="6" t="s">
        <v>638</v>
      </c>
      <c r="H183" s="6" t="s">
        <v>68</v>
      </c>
      <c r="I183" s="7">
        <v>168</v>
      </c>
      <c r="J183" s="7">
        <v>25280</v>
      </c>
      <c r="K183" s="7">
        <v>0</v>
      </c>
      <c r="L183" s="7">
        <v>19.010000000000002</v>
      </c>
      <c r="M183" s="8">
        <v>5.9999999999999995E-8</v>
      </c>
      <c r="N183" s="8">
        <v>1E-4</v>
      </c>
      <c r="O183" s="8">
        <v>0</v>
      </c>
    </row>
    <row r="184" spans="2:15">
      <c r="B184" s="6" t="s">
        <v>639</v>
      </c>
      <c r="C184" s="17" t="s">
        <v>640</v>
      </c>
      <c r="D184" s="19" t="s">
        <v>156</v>
      </c>
      <c r="E184" s="6" t="s">
        <v>414</v>
      </c>
      <c r="F184" s="6"/>
      <c r="G184" s="6" t="s">
        <v>638</v>
      </c>
      <c r="H184" s="6" t="s">
        <v>44</v>
      </c>
      <c r="I184" s="7">
        <v>4264</v>
      </c>
      <c r="J184" s="7">
        <v>7969</v>
      </c>
      <c r="K184" s="7">
        <v>0</v>
      </c>
      <c r="L184" s="7">
        <v>1189.29</v>
      </c>
      <c r="M184" s="8">
        <v>7.7300000000000005E-6</v>
      </c>
      <c r="N184" s="8">
        <v>4.0000000000000001E-3</v>
      </c>
      <c r="O184" s="8">
        <v>6.9999999999999999E-4</v>
      </c>
    </row>
    <row r="185" spans="2:15">
      <c r="B185" s="6" t="s">
        <v>641</v>
      </c>
      <c r="C185" s="17" t="s">
        <v>642</v>
      </c>
      <c r="D185" s="19" t="s">
        <v>423</v>
      </c>
      <c r="E185" s="6" t="s">
        <v>414</v>
      </c>
      <c r="F185" s="6"/>
      <c r="G185" s="6" t="s">
        <v>638</v>
      </c>
      <c r="H185" s="6" t="s">
        <v>44</v>
      </c>
      <c r="I185" s="7">
        <v>2942</v>
      </c>
      <c r="J185" s="7">
        <v>13672</v>
      </c>
      <c r="K185" s="7">
        <v>0</v>
      </c>
      <c r="L185" s="7">
        <v>1407.81</v>
      </c>
      <c r="M185" s="8">
        <v>4.9999999999999998E-7</v>
      </c>
      <c r="N185" s="8">
        <v>4.7000000000000002E-3</v>
      </c>
      <c r="O185" s="8">
        <v>8.0000000000000004E-4</v>
      </c>
    </row>
    <row r="186" spans="2:15">
      <c r="B186" s="6" t="s">
        <v>643</v>
      </c>
      <c r="C186" s="17" t="s">
        <v>644</v>
      </c>
      <c r="D186" s="19" t="s">
        <v>423</v>
      </c>
      <c r="E186" s="6" t="s">
        <v>414</v>
      </c>
      <c r="F186" s="6"/>
      <c r="G186" s="6" t="s">
        <v>638</v>
      </c>
      <c r="H186" s="6" t="s">
        <v>44</v>
      </c>
      <c r="I186" s="7">
        <v>22381</v>
      </c>
      <c r="J186" s="7">
        <v>2486</v>
      </c>
      <c r="K186" s="7">
        <v>0</v>
      </c>
      <c r="L186" s="7">
        <v>1947.37</v>
      </c>
      <c r="M186" s="8">
        <v>5.9999999999999995E-4</v>
      </c>
      <c r="N186" s="8">
        <v>6.4999999999999997E-3</v>
      </c>
      <c r="O186" s="8">
        <v>1.1000000000000001E-3</v>
      </c>
    </row>
    <row r="187" spans="2:15">
      <c r="B187" s="6" t="s">
        <v>645</v>
      </c>
      <c r="C187" s="17" t="s">
        <v>646</v>
      </c>
      <c r="D187" s="19" t="s">
        <v>156</v>
      </c>
      <c r="E187" s="6" t="s">
        <v>414</v>
      </c>
      <c r="F187" s="6"/>
      <c r="G187" s="6" t="s">
        <v>432</v>
      </c>
      <c r="H187" s="6" t="s">
        <v>44</v>
      </c>
      <c r="I187" s="7">
        <v>1765</v>
      </c>
      <c r="J187" s="7">
        <v>2835</v>
      </c>
      <c r="K187" s="7">
        <v>0</v>
      </c>
      <c r="L187" s="7">
        <v>175.13</v>
      </c>
      <c r="M187" s="8">
        <v>5.4000000000000002E-7</v>
      </c>
      <c r="N187" s="8">
        <v>5.9999999999999995E-4</v>
      </c>
      <c r="O187" s="8">
        <v>1E-4</v>
      </c>
    </row>
    <row r="188" spans="2:15">
      <c r="B188" s="6" t="s">
        <v>647</v>
      </c>
      <c r="C188" s="17" t="s">
        <v>648</v>
      </c>
      <c r="D188" s="19" t="s">
        <v>156</v>
      </c>
      <c r="E188" s="6" t="s">
        <v>414</v>
      </c>
      <c r="F188" s="6"/>
      <c r="G188" s="6" t="s">
        <v>432</v>
      </c>
      <c r="H188" s="6" t="s">
        <v>44</v>
      </c>
      <c r="I188" s="7">
        <v>917</v>
      </c>
      <c r="J188" s="7">
        <v>14478</v>
      </c>
      <c r="K188" s="7">
        <v>0</v>
      </c>
      <c r="L188" s="7">
        <v>464.67</v>
      </c>
      <c r="M188" s="8">
        <v>4.7E-7</v>
      </c>
      <c r="N188" s="8">
        <v>1.6000000000000001E-3</v>
      </c>
      <c r="O188" s="8">
        <v>2.9999999999999997E-4</v>
      </c>
    </row>
    <row r="189" spans="2:15">
      <c r="B189" s="6" t="s">
        <v>649</v>
      </c>
      <c r="C189" s="17" t="s">
        <v>650</v>
      </c>
      <c r="D189" s="19" t="s">
        <v>99</v>
      </c>
      <c r="E189" s="6" t="s">
        <v>414</v>
      </c>
      <c r="F189" s="6"/>
      <c r="G189" s="6" t="s">
        <v>432</v>
      </c>
      <c r="H189" s="6" t="s">
        <v>46</v>
      </c>
      <c r="I189" s="7">
        <v>66217</v>
      </c>
      <c r="J189" s="7">
        <v>1099</v>
      </c>
      <c r="K189" s="7">
        <v>0</v>
      </c>
      <c r="L189" s="7">
        <v>3082.06</v>
      </c>
      <c r="M189" s="8">
        <v>4.0000000000000002E-4</v>
      </c>
      <c r="N189" s="8">
        <v>1.03E-2</v>
      </c>
      <c r="O189" s="8">
        <v>1.8E-3</v>
      </c>
    </row>
    <row r="190" spans="2:15">
      <c r="B190" s="6" t="s">
        <v>651</v>
      </c>
      <c r="C190" s="17" t="s">
        <v>652</v>
      </c>
      <c r="D190" s="19" t="s">
        <v>423</v>
      </c>
      <c r="E190" s="6" t="s">
        <v>414</v>
      </c>
      <c r="F190" s="6"/>
      <c r="G190" s="6" t="s">
        <v>432</v>
      </c>
      <c r="H190" s="6" t="s">
        <v>44</v>
      </c>
      <c r="I190" s="7">
        <v>1926</v>
      </c>
      <c r="J190" s="7">
        <v>19524</v>
      </c>
      <c r="K190" s="7">
        <v>0</v>
      </c>
      <c r="L190" s="7">
        <v>1316.11</v>
      </c>
      <c r="M190" s="8">
        <v>1.428E-5</v>
      </c>
      <c r="N190" s="8">
        <v>4.4000000000000003E-3</v>
      </c>
      <c r="O190" s="8">
        <v>6.9999999999999999E-4</v>
      </c>
    </row>
    <row r="191" spans="2:15">
      <c r="B191" s="6" t="s">
        <v>653</v>
      </c>
      <c r="C191" s="17" t="s">
        <v>654</v>
      </c>
      <c r="D191" s="19" t="s">
        <v>156</v>
      </c>
      <c r="E191" s="6" t="s">
        <v>414</v>
      </c>
      <c r="F191" s="6"/>
      <c r="G191" s="6" t="s">
        <v>432</v>
      </c>
      <c r="H191" s="6" t="s">
        <v>44</v>
      </c>
      <c r="I191" s="7">
        <v>5700</v>
      </c>
      <c r="J191" s="7">
        <v>4723</v>
      </c>
      <c r="K191" s="7">
        <v>0</v>
      </c>
      <c r="L191" s="7">
        <v>942.24</v>
      </c>
      <c r="M191" s="8">
        <v>1.4790000000000001E-5</v>
      </c>
      <c r="N191" s="8">
        <v>3.2000000000000002E-3</v>
      </c>
      <c r="O191" s="8">
        <v>5.0000000000000001E-4</v>
      </c>
    </row>
    <row r="192" spans="2:15">
      <c r="B192" s="6" t="s">
        <v>655</v>
      </c>
      <c r="C192" s="17" t="s">
        <v>656</v>
      </c>
      <c r="D192" s="19" t="s">
        <v>99</v>
      </c>
      <c r="E192" s="6" t="s">
        <v>414</v>
      </c>
      <c r="F192" s="6"/>
      <c r="G192" s="6" t="s">
        <v>432</v>
      </c>
      <c r="H192" s="6" t="s">
        <v>49</v>
      </c>
      <c r="I192" s="7">
        <v>2860</v>
      </c>
      <c r="J192" s="7">
        <v>3596</v>
      </c>
      <c r="K192" s="7">
        <v>0</v>
      </c>
      <c r="L192" s="7">
        <v>373.99</v>
      </c>
      <c r="M192" s="8">
        <v>3.3630000000000002E-5</v>
      </c>
      <c r="N192" s="8">
        <v>1.2999999999999999E-3</v>
      </c>
      <c r="O192" s="8">
        <v>2.0000000000000001E-4</v>
      </c>
    </row>
    <row r="193" spans="2:15">
      <c r="B193" s="6" t="s">
        <v>657</v>
      </c>
      <c r="C193" s="17" t="s">
        <v>658</v>
      </c>
      <c r="D193" s="19" t="s">
        <v>423</v>
      </c>
      <c r="E193" s="6" t="s">
        <v>414</v>
      </c>
      <c r="F193" s="6"/>
      <c r="G193" s="6" t="s">
        <v>432</v>
      </c>
      <c r="H193" s="6" t="s">
        <v>44</v>
      </c>
      <c r="I193" s="7">
        <v>3738</v>
      </c>
      <c r="J193" s="7">
        <v>27368</v>
      </c>
      <c r="K193" s="7">
        <v>0</v>
      </c>
      <c r="L193" s="7">
        <v>3580.56</v>
      </c>
      <c r="M193" s="8">
        <v>1E-4</v>
      </c>
      <c r="N193" s="8">
        <v>1.2E-2</v>
      </c>
      <c r="O193" s="8">
        <v>2E-3</v>
      </c>
    </row>
    <row r="194" spans="2:15">
      <c r="B194" s="6" t="s">
        <v>659</v>
      </c>
      <c r="C194" s="17" t="s">
        <v>660</v>
      </c>
      <c r="D194" s="19" t="s">
        <v>156</v>
      </c>
      <c r="E194" s="6" t="s">
        <v>414</v>
      </c>
      <c r="F194" s="6"/>
      <c r="G194" s="6" t="s">
        <v>661</v>
      </c>
      <c r="H194" s="6" t="s">
        <v>44</v>
      </c>
      <c r="I194" s="7">
        <v>500</v>
      </c>
      <c r="J194" s="7">
        <v>22671</v>
      </c>
      <c r="K194" s="7">
        <v>1.51</v>
      </c>
      <c r="L194" s="7">
        <v>398.25</v>
      </c>
      <c r="M194" s="8">
        <v>1.77E-6</v>
      </c>
      <c r="N194" s="8">
        <v>1.2999999999999999E-3</v>
      </c>
      <c r="O194" s="8">
        <v>2.0000000000000001E-4</v>
      </c>
    </row>
    <row r="195" spans="2:15">
      <c r="B195" s="6" t="s">
        <v>662</v>
      </c>
      <c r="C195" s="17" t="s">
        <v>663</v>
      </c>
      <c r="D195" s="19" t="s">
        <v>423</v>
      </c>
      <c r="E195" s="6" t="s">
        <v>414</v>
      </c>
      <c r="F195" s="6"/>
      <c r="G195" s="6" t="s">
        <v>661</v>
      </c>
      <c r="H195" s="6" t="s">
        <v>46</v>
      </c>
      <c r="I195" s="7">
        <v>3488</v>
      </c>
      <c r="J195" s="7">
        <v>82.95</v>
      </c>
      <c r="K195" s="7">
        <v>0</v>
      </c>
      <c r="L195" s="7">
        <v>12.25</v>
      </c>
      <c r="M195" s="8">
        <v>1.9E-6</v>
      </c>
      <c r="N195" s="8">
        <v>0</v>
      </c>
      <c r="O195" s="8">
        <v>0</v>
      </c>
    </row>
    <row r="196" spans="2:15">
      <c r="B196" s="6" t="s">
        <v>664</v>
      </c>
      <c r="C196" s="17" t="s">
        <v>665</v>
      </c>
      <c r="D196" s="19" t="s">
        <v>156</v>
      </c>
      <c r="E196" s="6" t="s">
        <v>414</v>
      </c>
      <c r="F196" s="6"/>
      <c r="G196" s="6" t="s">
        <v>666</v>
      </c>
      <c r="H196" s="6" t="s">
        <v>44</v>
      </c>
      <c r="I196" s="7">
        <v>2600</v>
      </c>
      <c r="J196" s="7">
        <v>2897</v>
      </c>
      <c r="K196" s="7">
        <v>0</v>
      </c>
      <c r="L196" s="7">
        <v>263.63</v>
      </c>
      <c r="M196" s="8">
        <v>4.0600000000000001E-6</v>
      </c>
      <c r="N196" s="8">
        <v>8.9999999999999998E-4</v>
      </c>
      <c r="O196" s="8">
        <v>2.0000000000000001E-4</v>
      </c>
    </row>
    <row r="197" spans="2:15">
      <c r="B197" s="6" t="s">
        <v>667</v>
      </c>
      <c r="C197" s="17" t="s">
        <v>668</v>
      </c>
      <c r="D197" s="19" t="s">
        <v>99</v>
      </c>
      <c r="E197" s="6" t="s">
        <v>414</v>
      </c>
      <c r="F197" s="6"/>
      <c r="G197" s="6" t="s">
        <v>666</v>
      </c>
      <c r="H197" s="6" t="s">
        <v>49</v>
      </c>
      <c r="I197" s="7">
        <v>9067</v>
      </c>
      <c r="J197" s="7">
        <v>1386</v>
      </c>
      <c r="K197" s="7">
        <v>0</v>
      </c>
      <c r="L197" s="7">
        <v>456.98</v>
      </c>
      <c r="M197" s="8">
        <v>1E-4</v>
      </c>
      <c r="N197" s="8">
        <v>1.5E-3</v>
      </c>
      <c r="O197" s="8">
        <v>2.9999999999999997E-4</v>
      </c>
    </row>
    <row r="198" spans="2:15">
      <c r="B198" s="6" t="s">
        <v>669</v>
      </c>
      <c r="C198" s="17" t="s">
        <v>670</v>
      </c>
      <c r="D198" s="19" t="s">
        <v>423</v>
      </c>
      <c r="E198" s="6" t="s">
        <v>414</v>
      </c>
      <c r="F198" s="6"/>
      <c r="G198" s="6" t="s">
        <v>666</v>
      </c>
      <c r="H198" s="6" t="s">
        <v>44</v>
      </c>
      <c r="I198" s="7">
        <v>740</v>
      </c>
      <c r="J198" s="7">
        <v>35123</v>
      </c>
      <c r="K198" s="7">
        <v>0</v>
      </c>
      <c r="L198" s="7">
        <v>909.69</v>
      </c>
      <c r="M198" s="8">
        <v>1.7900000000000001E-5</v>
      </c>
      <c r="N198" s="8">
        <v>3.0999999999999999E-3</v>
      </c>
      <c r="O198" s="8">
        <v>5.0000000000000001E-4</v>
      </c>
    </row>
    <row r="199" spans="2:15">
      <c r="B199" s="6" t="s">
        <v>671</v>
      </c>
      <c r="C199" s="17" t="s">
        <v>672</v>
      </c>
      <c r="D199" s="19" t="s">
        <v>156</v>
      </c>
      <c r="E199" s="6" t="s">
        <v>414</v>
      </c>
      <c r="F199" s="6"/>
      <c r="G199" s="6" t="s">
        <v>638</v>
      </c>
      <c r="H199" s="6" t="s">
        <v>44</v>
      </c>
      <c r="I199" s="7">
        <v>1540</v>
      </c>
      <c r="J199" s="7">
        <v>11368</v>
      </c>
      <c r="K199" s="7">
        <v>0</v>
      </c>
      <c r="L199" s="7">
        <v>612.74</v>
      </c>
      <c r="M199" s="8">
        <v>5.8999999999999996E-7</v>
      </c>
      <c r="N199" s="8">
        <v>2.0999999999999999E-3</v>
      </c>
      <c r="O199" s="8">
        <v>2.9999999999999997E-4</v>
      </c>
    </row>
    <row r="200" spans="2:15">
      <c r="B200" s="6" t="s">
        <v>673</v>
      </c>
      <c r="C200" s="17" t="s">
        <v>674</v>
      </c>
      <c r="D200" s="19" t="s">
        <v>423</v>
      </c>
      <c r="E200" s="6" t="s">
        <v>414</v>
      </c>
      <c r="F200" s="6"/>
      <c r="G200" s="6" t="s">
        <v>638</v>
      </c>
      <c r="H200" s="6" t="s">
        <v>44</v>
      </c>
      <c r="I200" s="7">
        <v>85</v>
      </c>
      <c r="J200" s="7">
        <v>218745</v>
      </c>
      <c r="K200" s="7">
        <v>0</v>
      </c>
      <c r="L200" s="7">
        <v>650.77</v>
      </c>
      <c r="M200" s="8">
        <v>2.4999999999999999E-7</v>
      </c>
      <c r="N200" s="8">
        <v>2.2000000000000001E-3</v>
      </c>
      <c r="O200" s="8">
        <v>4.0000000000000002E-4</v>
      </c>
    </row>
    <row r="201" spans="2:15">
      <c r="B201" s="6" t="s">
        <v>675</v>
      </c>
      <c r="C201" s="17" t="s">
        <v>676</v>
      </c>
      <c r="D201" s="19" t="s">
        <v>156</v>
      </c>
      <c r="E201" s="6" t="s">
        <v>414</v>
      </c>
      <c r="F201" s="6"/>
      <c r="G201" s="6" t="s">
        <v>638</v>
      </c>
      <c r="H201" s="6" t="s">
        <v>44</v>
      </c>
      <c r="I201" s="7">
        <v>33</v>
      </c>
      <c r="J201" s="7">
        <v>3375</v>
      </c>
      <c r="K201" s="7">
        <v>0</v>
      </c>
      <c r="L201" s="7">
        <v>3.9</v>
      </c>
      <c r="M201" s="8">
        <v>1.3E-7</v>
      </c>
      <c r="N201" s="8">
        <v>0</v>
      </c>
      <c r="O201" s="8">
        <v>0</v>
      </c>
    </row>
    <row r="202" spans="2:15">
      <c r="B202" s="6" t="s">
        <v>677</v>
      </c>
      <c r="C202" s="17" t="s">
        <v>678</v>
      </c>
      <c r="D202" s="19" t="s">
        <v>423</v>
      </c>
      <c r="E202" s="6" t="s">
        <v>414</v>
      </c>
      <c r="F202" s="6"/>
      <c r="G202" s="6" t="s">
        <v>638</v>
      </c>
      <c r="H202" s="6" t="s">
        <v>44</v>
      </c>
      <c r="I202" s="7">
        <v>16734</v>
      </c>
      <c r="J202" s="7">
        <v>1047</v>
      </c>
      <c r="K202" s="7">
        <v>0</v>
      </c>
      <c r="L202" s="7">
        <v>613.22</v>
      </c>
      <c r="M202" s="8">
        <v>1.377E-5</v>
      </c>
      <c r="N202" s="8">
        <v>2.0999999999999999E-3</v>
      </c>
      <c r="O202" s="8">
        <v>2.9999999999999997E-4</v>
      </c>
    </row>
    <row r="203" spans="2:15">
      <c r="B203" s="6" t="s">
        <v>679</v>
      </c>
      <c r="C203" s="17" t="s">
        <v>680</v>
      </c>
      <c r="D203" s="19" t="s">
        <v>423</v>
      </c>
      <c r="E203" s="6" t="s">
        <v>414</v>
      </c>
      <c r="F203" s="6"/>
      <c r="G203" s="6" t="s">
        <v>681</v>
      </c>
      <c r="H203" s="6" t="s">
        <v>44</v>
      </c>
      <c r="I203" s="7">
        <v>4537</v>
      </c>
      <c r="J203" s="7">
        <v>1818</v>
      </c>
      <c r="K203" s="7">
        <v>0</v>
      </c>
      <c r="L203" s="7">
        <v>288.69</v>
      </c>
      <c r="M203" s="8">
        <v>1E-4</v>
      </c>
      <c r="N203" s="8">
        <v>1E-3</v>
      </c>
      <c r="O203" s="8">
        <v>2.0000000000000001E-4</v>
      </c>
    </row>
    <row r="204" spans="2:15">
      <c r="B204" s="6" t="s">
        <v>682</v>
      </c>
      <c r="C204" s="17" t="s">
        <v>683</v>
      </c>
      <c r="D204" s="19" t="s">
        <v>156</v>
      </c>
      <c r="E204" s="6" t="s">
        <v>414</v>
      </c>
      <c r="F204" s="6"/>
      <c r="G204" s="6" t="s">
        <v>681</v>
      </c>
      <c r="H204" s="6" t="s">
        <v>44</v>
      </c>
      <c r="I204" s="7">
        <v>5219</v>
      </c>
      <c r="J204" s="7">
        <v>9440</v>
      </c>
      <c r="K204" s="7">
        <v>0</v>
      </c>
      <c r="L204" s="7">
        <v>1724.36</v>
      </c>
      <c r="M204" s="8">
        <v>2.8899999999999999E-6</v>
      </c>
      <c r="N204" s="8">
        <v>5.7999999999999996E-3</v>
      </c>
      <c r="O204" s="8">
        <v>1E-3</v>
      </c>
    </row>
    <row r="205" spans="2:15">
      <c r="B205" s="6" t="s">
        <v>684</v>
      </c>
      <c r="C205" s="17" t="s">
        <v>685</v>
      </c>
      <c r="D205" s="19" t="s">
        <v>156</v>
      </c>
      <c r="E205" s="6" t="s">
        <v>414</v>
      </c>
      <c r="F205" s="6"/>
      <c r="G205" s="6" t="s">
        <v>686</v>
      </c>
      <c r="H205" s="6" t="s">
        <v>44</v>
      </c>
      <c r="I205" s="7">
        <v>393</v>
      </c>
      <c r="J205" s="7">
        <v>21226</v>
      </c>
      <c r="K205" s="7">
        <v>0</v>
      </c>
      <c r="L205" s="7">
        <v>291.95999999999998</v>
      </c>
      <c r="M205" s="8">
        <v>1.8689999999999999E-5</v>
      </c>
      <c r="N205" s="8">
        <v>1E-3</v>
      </c>
      <c r="O205" s="8">
        <v>2.0000000000000001E-4</v>
      </c>
    </row>
    <row r="206" spans="2:15">
      <c r="B206" s="6" t="s">
        <v>687</v>
      </c>
      <c r="C206" s="17" t="s">
        <v>688</v>
      </c>
      <c r="D206" s="19" t="s">
        <v>156</v>
      </c>
      <c r="E206" s="6" t="s">
        <v>414</v>
      </c>
      <c r="F206" s="6"/>
      <c r="G206" s="6" t="s">
        <v>686</v>
      </c>
      <c r="H206" s="6" t="s">
        <v>44</v>
      </c>
      <c r="I206" s="7">
        <v>869</v>
      </c>
      <c r="J206" s="7">
        <v>14123</v>
      </c>
      <c r="K206" s="7">
        <v>0</v>
      </c>
      <c r="L206" s="7">
        <v>429.55</v>
      </c>
      <c r="M206" s="8">
        <v>1.7400000000000001E-6</v>
      </c>
      <c r="N206" s="8">
        <v>1.4E-3</v>
      </c>
      <c r="O206" s="8">
        <v>2.0000000000000001E-4</v>
      </c>
    </row>
    <row r="207" spans="2:15">
      <c r="B207" s="6" t="s">
        <v>689</v>
      </c>
      <c r="C207" s="17" t="s">
        <v>690</v>
      </c>
      <c r="D207" s="19" t="s">
        <v>156</v>
      </c>
      <c r="E207" s="6" t="s">
        <v>414</v>
      </c>
      <c r="F207" s="6"/>
      <c r="G207" s="6" t="s">
        <v>686</v>
      </c>
      <c r="H207" s="6" t="s">
        <v>44</v>
      </c>
      <c r="I207" s="7">
        <v>1703</v>
      </c>
      <c r="J207" s="7">
        <v>12158</v>
      </c>
      <c r="K207" s="7">
        <v>0</v>
      </c>
      <c r="L207" s="7">
        <v>724.68</v>
      </c>
      <c r="M207" s="8">
        <v>5.9999999999999997E-7</v>
      </c>
      <c r="N207" s="8">
        <v>2.3999999999999998E-3</v>
      </c>
      <c r="O207" s="8">
        <v>4.0000000000000002E-4</v>
      </c>
    </row>
    <row r="208" spans="2:15">
      <c r="B208" s="6" t="s">
        <v>691</v>
      </c>
      <c r="C208" s="17" t="s">
        <v>692</v>
      </c>
      <c r="D208" s="19" t="s">
        <v>156</v>
      </c>
      <c r="E208" s="6" t="s">
        <v>414</v>
      </c>
      <c r="F208" s="6"/>
      <c r="G208" s="6" t="s">
        <v>693</v>
      </c>
      <c r="H208" s="6" t="s">
        <v>44</v>
      </c>
      <c r="I208" s="7">
        <v>1365</v>
      </c>
      <c r="J208" s="7">
        <v>16666</v>
      </c>
      <c r="K208" s="7">
        <v>0</v>
      </c>
      <c r="L208" s="7">
        <v>796.22</v>
      </c>
      <c r="M208" s="8">
        <v>9.4E-7</v>
      </c>
      <c r="N208" s="8">
        <v>2.7000000000000001E-3</v>
      </c>
      <c r="O208" s="8">
        <v>5.0000000000000001E-4</v>
      </c>
    </row>
    <row r="209" spans="2:15">
      <c r="B209" s="6" t="s">
        <v>694</v>
      </c>
      <c r="C209" s="17" t="s">
        <v>695</v>
      </c>
      <c r="D209" s="19" t="s">
        <v>423</v>
      </c>
      <c r="E209" s="6" t="s">
        <v>414</v>
      </c>
      <c r="F209" s="6"/>
      <c r="G209" s="6" t="s">
        <v>696</v>
      </c>
      <c r="H209" s="6" t="s">
        <v>44</v>
      </c>
      <c r="I209" s="7">
        <v>6144</v>
      </c>
      <c r="J209" s="7">
        <v>2241</v>
      </c>
      <c r="K209" s="7">
        <v>0</v>
      </c>
      <c r="L209" s="7">
        <v>481.9</v>
      </c>
      <c r="M209" s="8">
        <v>2.0000000000000001E-4</v>
      </c>
      <c r="N209" s="8">
        <v>1.6000000000000001E-3</v>
      </c>
      <c r="O209" s="8">
        <v>2.9999999999999997E-4</v>
      </c>
    </row>
    <row r="210" spans="2:15">
      <c r="B210" s="6" t="s">
        <v>697</v>
      </c>
      <c r="C210" s="17" t="s">
        <v>698</v>
      </c>
      <c r="D210" s="19" t="s">
        <v>156</v>
      </c>
      <c r="E210" s="6" t="s">
        <v>414</v>
      </c>
      <c r="F210" s="6"/>
      <c r="G210" s="6" t="s">
        <v>444</v>
      </c>
      <c r="H210" s="6" t="s">
        <v>44</v>
      </c>
      <c r="I210" s="7">
        <v>8105</v>
      </c>
      <c r="J210" s="7">
        <v>6607</v>
      </c>
      <c r="K210" s="7">
        <v>0</v>
      </c>
      <c r="L210" s="7">
        <v>1874.24</v>
      </c>
      <c r="M210" s="8">
        <v>3.0900000000000001E-6</v>
      </c>
      <c r="N210" s="8">
        <v>6.3E-3</v>
      </c>
      <c r="O210" s="8">
        <v>1.1000000000000001E-3</v>
      </c>
    </row>
    <row r="211" spans="2:15">
      <c r="B211" s="6" t="s">
        <v>699</v>
      </c>
      <c r="C211" s="17" t="s">
        <v>700</v>
      </c>
      <c r="D211" s="19" t="s">
        <v>423</v>
      </c>
      <c r="E211" s="6" t="s">
        <v>414</v>
      </c>
      <c r="F211" s="6"/>
      <c r="G211" s="6" t="s">
        <v>444</v>
      </c>
      <c r="H211" s="6" t="s">
        <v>44</v>
      </c>
      <c r="I211" s="7">
        <v>893</v>
      </c>
      <c r="J211" s="7">
        <v>370</v>
      </c>
      <c r="K211" s="7">
        <v>0</v>
      </c>
      <c r="L211" s="7">
        <v>11.56</v>
      </c>
      <c r="M211" s="8">
        <v>1E-4</v>
      </c>
      <c r="N211" s="8">
        <v>0</v>
      </c>
      <c r="O211" s="8">
        <v>0</v>
      </c>
    </row>
    <row r="212" spans="2:15">
      <c r="B212" s="6" t="s">
        <v>701</v>
      </c>
      <c r="C212" s="17" t="s">
        <v>702</v>
      </c>
      <c r="D212" s="19" t="s">
        <v>423</v>
      </c>
      <c r="E212" s="6" t="s">
        <v>414</v>
      </c>
      <c r="F212" s="6"/>
      <c r="G212" s="6" t="s">
        <v>444</v>
      </c>
      <c r="H212" s="6" t="s">
        <v>44</v>
      </c>
      <c r="I212" s="7">
        <v>11000</v>
      </c>
      <c r="J212" s="7">
        <v>177</v>
      </c>
      <c r="K212" s="7">
        <v>0</v>
      </c>
      <c r="L212" s="7">
        <v>68.150000000000006</v>
      </c>
      <c r="M212" s="8">
        <v>5.0000000000000001E-4</v>
      </c>
      <c r="N212" s="8">
        <v>2.0000000000000001E-4</v>
      </c>
      <c r="O212" s="8">
        <v>0</v>
      </c>
    </row>
    <row r="213" spans="2:15">
      <c r="B213" s="6" t="s">
        <v>703</v>
      </c>
      <c r="C213" s="17" t="s">
        <v>704</v>
      </c>
      <c r="D213" s="19" t="s">
        <v>156</v>
      </c>
      <c r="E213" s="6" t="s">
        <v>414</v>
      </c>
      <c r="F213" s="6"/>
      <c r="G213" s="6" t="s">
        <v>444</v>
      </c>
      <c r="H213" s="6" t="s">
        <v>44</v>
      </c>
      <c r="I213" s="7">
        <v>1115</v>
      </c>
      <c r="J213" s="7">
        <v>4353</v>
      </c>
      <c r="K213" s="7">
        <v>1.36</v>
      </c>
      <c r="L213" s="7">
        <v>171.24</v>
      </c>
      <c r="M213" s="8">
        <v>4.5999999999999999E-7</v>
      </c>
      <c r="N213" s="8">
        <v>5.9999999999999995E-4</v>
      </c>
      <c r="O213" s="8">
        <v>1E-4</v>
      </c>
    </row>
    <row r="214" spans="2:15">
      <c r="B214" s="6" t="s">
        <v>705</v>
      </c>
      <c r="C214" s="17" t="s">
        <v>706</v>
      </c>
      <c r="D214" s="19" t="s">
        <v>156</v>
      </c>
      <c r="E214" s="6" t="s">
        <v>414</v>
      </c>
      <c r="F214" s="6"/>
      <c r="G214" s="6" t="s">
        <v>444</v>
      </c>
      <c r="H214" s="6" t="s">
        <v>44</v>
      </c>
      <c r="I214" s="7">
        <v>940</v>
      </c>
      <c r="J214" s="7">
        <v>17751</v>
      </c>
      <c r="K214" s="7">
        <v>0</v>
      </c>
      <c r="L214" s="7">
        <v>584.01</v>
      </c>
      <c r="M214" s="8">
        <v>3.3999999999999997E-7</v>
      </c>
      <c r="N214" s="8">
        <v>2E-3</v>
      </c>
      <c r="O214" s="8">
        <v>2.9999999999999997E-4</v>
      </c>
    </row>
    <row r="215" spans="2:15">
      <c r="B215" s="6" t="s">
        <v>707</v>
      </c>
      <c r="C215" s="17" t="s">
        <v>708</v>
      </c>
      <c r="D215" s="19" t="s">
        <v>156</v>
      </c>
      <c r="E215" s="6" t="s">
        <v>414</v>
      </c>
      <c r="F215" s="6"/>
      <c r="G215" s="6" t="s">
        <v>444</v>
      </c>
      <c r="H215" s="6" t="s">
        <v>44</v>
      </c>
      <c r="I215" s="7">
        <v>9524</v>
      </c>
      <c r="J215" s="7">
        <v>4057</v>
      </c>
      <c r="K215" s="7">
        <v>0</v>
      </c>
      <c r="L215" s="7">
        <v>1352.36</v>
      </c>
      <c r="M215" s="8">
        <v>1E-4</v>
      </c>
      <c r="N215" s="8">
        <v>4.4999999999999997E-3</v>
      </c>
      <c r="O215" s="8">
        <v>8.0000000000000004E-4</v>
      </c>
    </row>
    <row r="216" spans="2:15">
      <c r="B216" s="6" t="s">
        <v>709</v>
      </c>
      <c r="C216" s="17" t="s">
        <v>710</v>
      </c>
      <c r="D216" s="19" t="s">
        <v>156</v>
      </c>
      <c r="E216" s="6" t="s">
        <v>414</v>
      </c>
      <c r="F216" s="6"/>
      <c r="G216" s="6" t="s">
        <v>444</v>
      </c>
      <c r="H216" s="6" t="s">
        <v>44</v>
      </c>
      <c r="I216" s="7">
        <v>4611</v>
      </c>
      <c r="J216" s="7">
        <v>5243</v>
      </c>
      <c r="K216" s="7">
        <v>0</v>
      </c>
      <c r="L216" s="7">
        <v>846.14</v>
      </c>
      <c r="M216" s="8">
        <v>7.5000000000000002E-7</v>
      </c>
      <c r="N216" s="8">
        <v>2.8E-3</v>
      </c>
      <c r="O216" s="8">
        <v>5.0000000000000001E-4</v>
      </c>
    </row>
    <row r="217" spans="2:15">
      <c r="B217" s="6" t="s">
        <v>711</v>
      </c>
      <c r="C217" s="17" t="s">
        <v>712</v>
      </c>
      <c r="D217" s="19" t="s">
        <v>156</v>
      </c>
      <c r="E217" s="6" t="s">
        <v>414</v>
      </c>
      <c r="F217" s="6"/>
      <c r="G217" s="6" t="s">
        <v>444</v>
      </c>
      <c r="H217" s="6" t="s">
        <v>44</v>
      </c>
      <c r="I217" s="7">
        <v>24000</v>
      </c>
      <c r="J217" s="7">
        <v>123</v>
      </c>
      <c r="K217" s="7">
        <v>0</v>
      </c>
      <c r="L217" s="7">
        <v>103.32</v>
      </c>
      <c r="M217" s="8">
        <v>2.0000000000000001E-4</v>
      </c>
      <c r="N217" s="8">
        <v>2.9999999999999997E-4</v>
      </c>
      <c r="O217" s="8">
        <v>1E-4</v>
      </c>
    </row>
    <row r="218" spans="2:15">
      <c r="B218" s="6" t="s">
        <v>713</v>
      </c>
      <c r="C218" s="17" t="s">
        <v>714</v>
      </c>
      <c r="D218" s="19" t="s">
        <v>715</v>
      </c>
      <c r="E218" s="6" t="s">
        <v>414</v>
      </c>
      <c r="F218" s="6"/>
      <c r="G218" s="6" t="s">
        <v>444</v>
      </c>
      <c r="H218" s="6" t="s">
        <v>47</v>
      </c>
      <c r="I218" s="7">
        <v>172</v>
      </c>
      <c r="J218" s="7">
        <v>31855</v>
      </c>
      <c r="K218" s="7">
        <v>0</v>
      </c>
      <c r="L218" s="7">
        <v>200.02</v>
      </c>
      <c r="M218" s="8">
        <v>2.3999999999999998E-7</v>
      </c>
      <c r="N218" s="8">
        <v>6.9999999999999999E-4</v>
      </c>
      <c r="O218" s="8">
        <v>1E-4</v>
      </c>
    </row>
    <row r="219" spans="2:15">
      <c r="B219" s="6" t="s">
        <v>716</v>
      </c>
      <c r="C219" s="17" t="s">
        <v>717</v>
      </c>
      <c r="D219" s="19" t="s">
        <v>156</v>
      </c>
      <c r="E219" s="6" t="s">
        <v>414</v>
      </c>
      <c r="F219" s="6"/>
      <c r="G219" s="6" t="s">
        <v>718</v>
      </c>
      <c r="H219" s="6" t="s">
        <v>44</v>
      </c>
      <c r="I219" s="7">
        <v>7195</v>
      </c>
      <c r="J219" s="7">
        <v>3113</v>
      </c>
      <c r="K219" s="7">
        <v>0</v>
      </c>
      <c r="L219" s="7">
        <v>783.93</v>
      </c>
      <c r="M219" s="8">
        <v>6.8999999999999996E-7</v>
      </c>
      <c r="N219" s="8">
        <v>2.5999999999999999E-3</v>
      </c>
      <c r="O219" s="8">
        <v>4.0000000000000002E-4</v>
      </c>
    </row>
    <row r="220" spans="2:15">
      <c r="B220" s="6" t="s">
        <v>719</v>
      </c>
      <c r="C220" s="17" t="s">
        <v>720</v>
      </c>
      <c r="D220" s="19" t="s">
        <v>156</v>
      </c>
      <c r="E220" s="6" t="s">
        <v>414</v>
      </c>
      <c r="F220" s="6"/>
      <c r="G220" s="6" t="s">
        <v>424</v>
      </c>
      <c r="H220" s="6" t="s">
        <v>44</v>
      </c>
      <c r="I220" s="7">
        <v>9857</v>
      </c>
      <c r="J220" s="7">
        <v>871</v>
      </c>
      <c r="K220" s="7">
        <v>0</v>
      </c>
      <c r="L220" s="7">
        <v>300.49</v>
      </c>
      <c r="M220" s="8">
        <v>4.6270000000000003E-5</v>
      </c>
      <c r="N220" s="8">
        <v>1E-3</v>
      </c>
      <c r="O220" s="8">
        <v>2.0000000000000001E-4</v>
      </c>
    </row>
    <row r="221" spans="2:15">
      <c r="B221" s="6" t="s">
        <v>721</v>
      </c>
      <c r="C221" s="17" t="s">
        <v>722</v>
      </c>
      <c r="D221" s="19" t="s">
        <v>156</v>
      </c>
      <c r="E221" s="6" t="s">
        <v>414</v>
      </c>
      <c r="F221" s="6"/>
      <c r="G221" s="6" t="s">
        <v>723</v>
      </c>
      <c r="H221" s="6" t="s">
        <v>44</v>
      </c>
      <c r="I221" s="7">
        <v>2</v>
      </c>
      <c r="J221" s="7">
        <v>40895000</v>
      </c>
      <c r="K221" s="7">
        <v>0</v>
      </c>
      <c r="L221" s="7">
        <v>2862.65</v>
      </c>
      <c r="M221" s="8">
        <v>2.4200000000000001E-6</v>
      </c>
      <c r="N221" s="8">
        <v>9.5999999999999992E-3</v>
      </c>
      <c r="O221" s="8">
        <v>1.6000000000000001E-3</v>
      </c>
    </row>
    <row r="222" spans="2:15">
      <c r="B222" s="6" t="s">
        <v>724</v>
      </c>
      <c r="C222" s="17" t="s">
        <v>725</v>
      </c>
      <c r="D222" s="19" t="s">
        <v>99</v>
      </c>
      <c r="E222" s="6" t="s">
        <v>414</v>
      </c>
      <c r="F222" s="6"/>
      <c r="G222" s="6" t="s">
        <v>726</v>
      </c>
      <c r="H222" s="6" t="s">
        <v>49</v>
      </c>
      <c r="I222" s="7">
        <v>32426</v>
      </c>
      <c r="J222" s="7">
        <v>303.3</v>
      </c>
      <c r="K222" s="7">
        <v>0</v>
      </c>
      <c r="L222" s="7">
        <v>357.63</v>
      </c>
      <c r="M222" s="8">
        <v>2.8730000000000001E-5</v>
      </c>
      <c r="N222" s="8">
        <v>1.1999999999999999E-3</v>
      </c>
      <c r="O222" s="8">
        <v>2.0000000000000001E-4</v>
      </c>
    </row>
    <row r="223" spans="2:15">
      <c r="B223" s="6" t="s">
        <v>727</v>
      </c>
      <c r="C223" s="17" t="s">
        <v>728</v>
      </c>
      <c r="D223" s="19" t="s">
        <v>156</v>
      </c>
      <c r="E223" s="6" t="s">
        <v>414</v>
      </c>
      <c r="F223" s="6"/>
      <c r="G223" s="6" t="s">
        <v>726</v>
      </c>
      <c r="H223" s="6" t="s">
        <v>44</v>
      </c>
      <c r="I223" s="7">
        <v>2130</v>
      </c>
      <c r="J223" s="7">
        <v>6619</v>
      </c>
      <c r="K223" s="7">
        <v>0</v>
      </c>
      <c r="L223" s="7">
        <v>493.45</v>
      </c>
      <c r="M223" s="8">
        <v>5.6899999999999997E-6</v>
      </c>
      <c r="N223" s="8">
        <v>1.6999999999999999E-3</v>
      </c>
      <c r="O223" s="8">
        <v>2.9999999999999997E-4</v>
      </c>
    </row>
    <row r="224" spans="2:15">
      <c r="B224" s="6" t="s">
        <v>729</v>
      </c>
      <c r="C224" s="17" t="s">
        <v>730</v>
      </c>
      <c r="D224" s="19" t="s">
        <v>156</v>
      </c>
      <c r="E224" s="6" t="s">
        <v>414</v>
      </c>
      <c r="F224" s="6"/>
      <c r="G224" s="6" t="s">
        <v>726</v>
      </c>
      <c r="H224" s="6" t="s">
        <v>44</v>
      </c>
      <c r="I224" s="7">
        <v>2050</v>
      </c>
      <c r="J224" s="7">
        <v>7057</v>
      </c>
      <c r="K224" s="7">
        <v>0</v>
      </c>
      <c r="L224" s="7">
        <v>506.34</v>
      </c>
      <c r="M224" s="8">
        <v>7.1199999999999996E-6</v>
      </c>
      <c r="N224" s="8">
        <v>1.6999999999999999E-3</v>
      </c>
      <c r="O224" s="8">
        <v>2.9999999999999997E-4</v>
      </c>
    </row>
    <row r="225" spans="2:15">
      <c r="B225" s="6" t="s">
        <v>731</v>
      </c>
      <c r="C225" s="17" t="s">
        <v>732</v>
      </c>
      <c r="D225" s="19" t="s">
        <v>733</v>
      </c>
      <c r="E225" s="6" t="s">
        <v>414</v>
      </c>
      <c r="F225" s="6"/>
      <c r="G225" s="6" t="s">
        <v>726</v>
      </c>
      <c r="H225" s="6" t="s">
        <v>49</v>
      </c>
      <c r="I225" s="7">
        <v>7692</v>
      </c>
      <c r="J225" s="7">
        <v>725</v>
      </c>
      <c r="K225" s="7">
        <v>0</v>
      </c>
      <c r="L225" s="7">
        <v>202.79</v>
      </c>
      <c r="M225" s="8">
        <v>3.2000000000000002E-3</v>
      </c>
      <c r="N225" s="8">
        <v>6.9999999999999999E-4</v>
      </c>
      <c r="O225" s="8">
        <v>1E-4</v>
      </c>
    </row>
    <row r="226" spans="2:15">
      <c r="B226" s="6" t="s">
        <v>734</v>
      </c>
      <c r="C226" s="17" t="s">
        <v>735</v>
      </c>
      <c r="D226" s="19" t="s">
        <v>423</v>
      </c>
      <c r="E226" s="6" t="s">
        <v>414</v>
      </c>
      <c r="F226" s="6"/>
      <c r="G226" s="6" t="s">
        <v>736</v>
      </c>
      <c r="H226" s="6" t="s">
        <v>44</v>
      </c>
      <c r="I226" s="7">
        <v>13351</v>
      </c>
      <c r="J226" s="7">
        <v>614</v>
      </c>
      <c r="K226" s="7">
        <v>0</v>
      </c>
      <c r="L226" s="7">
        <v>286.91000000000003</v>
      </c>
      <c r="M226" s="8">
        <v>5.9999999999999995E-4</v>
      </c>
      <c r="N226" s="8">
        <v>1E-3</v>
      </c>
      <c r="O226" s="8">
        <v>2.0000000000000001E-4</v>
      </c>
    </row>
    <row r="227" spans="2:15">
      <c r="B227" s="6" t="s">
        <v>737</v>
      </c>
      <c r="C227" s="17" t="s">
        <v>738</v>
      </c>
      <c r="D227" s="19" t="s">
        <v>423</v>
      </c>
      <c r="E227" s="6" t="s">
        <v>414</v>
      </c>
      <c r="F227" s="6"/>
      <c r="G227" s="6" t="s">
        <v>736</v>
      </c>
      <c r="H227" s="6" t="s">
        <v>44</v>
      </c>
      <c r="I227" s="7">
        <v>5906</v>
      </c>
      <c r="J227" s="7">
        <v>25683</v>
      </c>
      <c r="K227" s="7">
        <v>0</v>
      </c>
      <c r="L227" s="7">
        <v>5308.93</v>
      </c>
      <c r="M227" s="8">
        <v>7.1999999999999999E-7</v>
      </c>
      <c r="N227" s="8">
        <v>1.78E-2</v>
      </c>
      <c r="O227" s="8">
        <v>3.0000000000000001E-3</v>
      </c>
    </row>
    <row r="228" spans="2:15">
      <c r="B228" s="6" t="s">
        <v>739</v>
      </c>
      <c r="C228" s="17" t="s">
        <v>740</v>
      </c>
      <c r="D228" s="19" t="s">
        <v>156</v>
      </c>
      <c r="E228" s="6" t="s">
        <v>414</v>
      </c>
      <c r="F228" s="6"/>
      <c r="G228" s="6" t="s">
        <v>736</v>
      </c>
      <c r="H228" s="6" t="s">
        <v>44</v>
      </c>
      <c r="I228" s="7">
        <v>3628</v>
      </c>
      <c r="J228" s="7">
        <v>6987</v>
      </c>
      <c r="K228" s="7">
        <v>0</v>
      </c>
      <c r="L228" s="7">
        <v>887.21</v>
      </c>
      <c r="M228" s="8">
        <v>8.8000000000000004E-7</v>
      </c>
      <c r="N228" s="8">
        <v>3.0000000000000001E-3</v>
      </c>
      <c r="O228" s="8">
        <v>5.0000000000000001E-4</v>
      </c>
    </row>
    <row r="229" spans="2:15">
      <c r="B229" s="6" t="s">
        <v>741</v>
      </c>
      <c r="C229" s="17" t="s">
        <v>742</v>
      </c>
      <c r="D229" s="19" t="s">
        <v>423</v>
      </c>
      <c r="E229" s="6" t="s">
        <v>414</v>
      </c>
      <c r="F229" s="6"/>
      <c r="G229" s="6" t="s">
        <v>736</v>
      </c>
      <c r="H229" s="6" t="s">
        <v>44</v>
      </c>
      <c r="I229" s="7">
        <v>4658</v>
      </c>
      <c r="J229" s="7">
        <v>6984</v>
      </c>
      <c r="K229" s="7">
        <v>0</v>
      </c>
      <c r="L229" s="7">
        <v>1138.5999999999999</v>
      </c>
      <c r="M229" s="8">
        <v>3.8099999999999999E-6</v>
      </c>
      <c r="N229" s="8">
        <v>3.8E-3</v>
      </c>
      <c r="O229" s="8">
        <v>5.9999999999999995E-4</v>
      </c>
    </row>
    <row r="230" spans="2:15">
      <c r="B230" s="6" t="s">
        <v>743</v>
      </c>
      <c r="C230" s="17" t="s">
        <v>744</v>
      </c>
      <c r="D230" s="19" t="s">
        <v>156</v>
      </c>
      <c r="E230" s="6" t="s">
        <v>414</v>
      </c>
      <c r="F230" s="6"/>
      <c r="G230" s="6" t="s">
        <v>736</v>
      </c>
      <c r="H230" s="6" t="s">
        <v>44</v>
      </c>
      <c r="I230" s="7">
        <v>930</v>
      </c>
      <c r="J230" s="7">
        <v>16504</v>
      </c>
      <c r="K230" s="7">
        <v>0</v>
      </c>
      <c r="L230" s="7">
        <v>537.21</v>
      </c>
      <c r="M230" s="8">
        <v>9.9999999999999995E-7</v>
      </c>
      <c r="N230" s="8">
        <v>1.8E-3</v>
      </c>
      <c r="O230" s="8">
        <v>2.9999999999999997E-4</v>
      </c>
    </row>
    <row r="231" spans="2:15">
      <c r="B231" s="6" t="s">
        <v>745</v>
      </c>
      <c r="C231" s="17" t="s">
        <v>746</v>
      </c>
      <c r="D231" s="19" t="s">
        <v>715</v>
      </c>
      <c r="E231" s="6" t="s">
        <v>414</v>
      </c>
      <c r="F231" s="6"/>
      <c r="G231" s="6" t="s">
        <v>736</v>
      </c>
      <c r="H231" s="6" t="s">
        <v>47</v>
      </c>
      <c r="I231" s="7">
        <v>19077</v>
      </c>
      <c r="J231" s="7">
        <v>1790</v>
      </c>
      <c r="K231" s="7">
        <v>0</v>
      </c>
      <c r="L231" s="7">
        <v>1246.6300000000001</v>
      </c>
      <c r="M231" s="8">
        <v>1.2999999999999999E-3</v>
      </c>
      <c r="N231" s="8">
        <v>4.1999999999999997E-3</v>
      </c>
      <c r="O231" s="8">
        <v>6.9999999999999999E-4</v>
      </c>
    </row>
    <row r="232" spans="2:15">
      <c r="B232" s="6" t="s">
        <v>747</v>
      </c>
      <c r="C232" s="17" t="s">
        <v>748</v>
      </c>
      <c r="D232" s="19" t="s">
        <v>156</v>
      </c>
      <c r="E232" s="6" t="s">
        <v>414</v>
      </c>
      <c r="F232" s="6"/>
      <c r="G232" s="6" t="s">
        <v>736</v>
      </c>
      <c r="H232" s="6" t="s">
        <v>44</v>
      </c>
      <c r="I232" s="7">
        <v>2725</v>
      </c>
      <c r="J232" s="7">
        <v>19689</v>
      </c>
      <c r="K232" s="7">
        <v>0</v>
      </c>
      <c r="L232" s="7">
        <v>1877.84</v>
      </c>
      <c r="M232" s="8">
        <v>1.44E-6</v>
      </c>
      <c r="N232" s="8">
        <v>6.3E-3</v>
      </c>
      <c r="O232" s="8">
        <v>1.1000000000000001E-3</v>
      </c>
    </row>
    <row r="233" spans="2:15">
      <c r="B233" s="6" t="s">
        <v>749</v>
      </c>
      <c r="C233" s="17" t="s">
        <v>750</v>
      </c>
      <c r="D233" s="19" t="s">
        <v>423</v>
      </c>
      <c r="E233" s="6" t="s">
        <v>414</v>
      </c>
      <c r="F233" s="6"/>
      <c r="G233" s="6" t="s">
        <v>736</v>
      </c>
      <c r="H233" s="6" t="s">
        <v>44</v>
      </c>
      <c r="I233" s="7">
        <v>2688</v>
      </c>
      <c r="J233" s="7">
        <v>6555</v>
      </c>
      <c r="K233" s="7">
        <v>0</v>
      </c>
      <c r="L233" s="7">
        <v>616.69000000000005</v>
      </c>
      <c r="M233" s="8">
        <v>1E-4</v>
      </c>
      <c r="N233" s="8">
        <v>2.0999999999999999E-3</v>
      </c>
      <c r="O233" s="8">
        <v>4.0000000000000002E-4</v>
      </c>
    </row>
    <row r="234" spans="2:15">
      <c r="B234" s="6" t="s">
        <v>751</v>
      </c>
      <c r="C234" s="17" t="s">
        <v>752</v>
      </c>
      <c r="D234" s="19" t="s">
        <v>423</v>
      </c>
      <c r="E234" s="6" t="s">
        <v>414</v>
      </c>
      <c r="F234" s="6"/>
      <c r="G234" s="6" t="s">
        <v>753</v>
      </c>
      <c r="H234" s="6" t="s">
        <v>44</v>
      </c>
      <c r="I234" s="7">
        <v>4164</v>
      </c>
      <c r="J234" s="7">
        <v>9098</v>
      </c>
      <c r="K234" s="7">
        <v>0</v>
      </c>
      <c r="L234" s="7">
        <v>1325.94</v>
      </c>
      <c r="M234" s="8">
        <v>4.7099999999999998E-6</v>
      </c>
      <c r="N234" s="8">
        <v>4.4999999999999997E-3</v>
      </c>
      <c r="O234" s="8">
        <v>8.0000000000000004E-4</v>
      </c>
    </row>
    <row r="235" spans="2:15">
      <c r="B235" s="6" t="s">
        <v>754</v>
      </c>
      <c r="C235" s="17" t="s">
        <v>755</v>
      </c>
      <c r="D235" s="19" t="s">
        <v>99</v>
      </c>
      <c r="E235" s="6" t="s">
        <v>414</v>
      </c>
      <c r="F235" s="6"/>
      <c r="G235" s="6" t="s">
        <v>753</v>
      </c>
      <c r="H235" s="6" t="s">
        <v>49</v>
      </c>
      <c r="I235" s="7">
        <v>628</v>
      </c>
      <c r="J235" s="7">
        <v>13550</v>
      </c>
      <c r="K235" s="7">
        <v>0</v>
      </c>
      <c r="L235" s="7">
        <v>309.44</v>
      </c>
      <c r="M235" s="8">
        <v>2.0720000000000002E-5</v>
      </c>
      <c r="N235" s="8">
        <v>1E-3</v>
      </c>
      <c r="O235" s="8">
        <v>2.0000000000000001E-4</v>
      </c>
    </row>
    <row r="236" spans="2:15">
      <c r="B236" s="6" t="s">
        <v>756</v>
      </c>
      <c r="C236" s="17" t="s">
        <v>757</v>
      </c>
      <c r="D236" s="19" t="s">
        <v>423</v>
      </c>
      <c r="E236" s="6" t="s">
        <v>414</v>
      </c>
      <c r="F236" s="6"/>
      <c r="G236" s="6" t="s">
        <v>758</v>
      </c>
      <c r="H236" s="6" t="s">
        <v>44</v>
      </c>
      <c r="I236" s="7">
        <v>5534</v>
      </c>
      <c r="J236" s="7">
        <v>7647</v>
      </c>
      <c r="K236" s="7">
        <v>0</v>
      </c>
      <c r="L236" s="7">
        <v>1481.15</v>
      </c>
      <c r="M236" s="8">
        <v>4.7299999999999996E-6</v>
      </c>
      <c r="N236" s="8">
        <v>5.0000000000000001E-3</v>
      </c>
      <c r="O236" s="8">
        <v>8.0000000000000004E-4</v>
      </c>
    </row>
    <row r="237" spans="2:15">
      <c r="B237" s="6" t="s">
        <v>759</v>
      </c>
      <c r="C237" s="17" t="s">
        <v>760</v>
      </c>
      <c r="D237" s="19" t="s">
        <v>423</v>
      </c>
      <c r="E237" s="6" t="s">
        <v>414</v>
      </c>
      <c r="F237" s="6"/>
      <c r="G237" s="6" t="s">
        <v>758</v>
      </c>
      <c r="H237" s="6" t="s">
        <v>44</v>
      </c>
      <c r="I237" s="7">
        <v>4918</v>
      </c>
      <c r="J237" s="7">
        <v>8853</v>
      </c>
      <c r="K237" s="7">
        <v>0</v>
      </c>
      <c r="L237" s="7">
        <v>1523.87</v>
      </c>
      <c r="M237" s="8">
        <v>2.0000000000000001E-4</v>
      </c>
      <c r="N237" s="8">
        <v>5.1000000000000004E-3</v>
      </c>
      <c r="O237" s="8">
        <v>8.9999999999999998E-4</v>
      </c>
    </row>
    <row r="238" spans="2:15">
      <c r="B238" s="6" t="s">
        <v>761</v>
      </c>
      <c r="C238" s="17" t="s">
        <v>762</v>
      </c>
      <c r="D238" s="19" t="s">
        <v>423</v>
      </c>
      <c r="E238" s="6" t="s">
        <v>414</v>
      </c>
      <c r="F238" s="6"/>
      <c r="G238" s="6" t="s">
        <v>758</v>
      </c>
      <c r="H238" s="6" t="s">
        <v>44</v>
      </c>
      <c r="I238" s="7">
        <v>4205</v>
      </c>
      <c r="J238" s="7">
        <v>15159</v>
      </c>
      <c r="K238" s="7">
        <v>0.44</v>
      </c>
      <c r="L238" s="7">
        <v>2231.4699999999998</v>
      </c>
      <c r="M238" s="8">
        <v>6.9399999999999996E-6</v>
      </c>
      <c r="N238" s="8">
        <v>7.4999999999999997E-3</v>
      </c>
      <c r="O238" s="8">
        <v>1.2999999999999999E-3</v>
      </c>
    </row>
    <row r="239" spans="2:15">
      <c r="B239" s="6" t="s">
        <v>763</v>
      </c>
      <c r="C239" s="17" t="s">
        <v>764</v>
      </c>
      <c r="D239" s="19" t="s">
        <v>765</v>
      </c>
      <c r="E239" s="6" t="s">
        <v>414</v>
      </c>
      <c r="F239" s="6"/>
      <c r="G239" s="6" t="s">
        <v>758</v>
      </c>
      <c r="H239" s="6" t="s">
        <v>44</v>
      </c>
      <c r="I239" s="7">
        <v>155</v>
      </c>
      <c r="J239" s="7">
        <v>109100</v>
      </c>
      <c r="K239" s="7">
        <v>0</v>
      </c>
      <c r="L239" s="7">
        <v>591.87</v>
      </c>
      <c r="M239" s="8">
        <v>5.3000000000000001E-7</v>
      </c>
      <c r="N239" s="8">
        <v>2E-3</v>
      </c>
      <c r="O239" s="8">
        <v>2.9999999999999997E-4</v>
      </c>
    </row>
    <row r="240" spans="2:15">
      <c r="B240" s="6" t="s">
        <v>766</v>
      </c>
      <c r="C240" s="17" t="s">
        <v>767</v>
      </c>
      <c r="D240" s="19" t="s">
        <v>156</v>
      </c>
      <c r="E240" s="6" t="s">
        <v>414</v>
      </c>
      <c r="F240" s="6"/>
      <c r="G240" s="6" t="s">
        <v>758</v>
      </c>
      <c r="H240" s="6" t="s">
        <v>44</v>
      </c>
      <c r="I240" s="7">
        <v>4298</v>
      </c>
      <c r="J240" s="7">
        <v>8175</v>
      </c>
      <c r="K240" s="7">
        <v>5.55</v>
      </c>
      <c r="L240" s="7">
        <v>1235.32</v>
      </c>
      <c r="M240" s="8">
        <v>8.2999999999999999E-7</v>
      </c>
      <c r="N240" s="8">
        <v>4.1000000000000003E-3</v>
      </c>
      <c r="O240" s="8">
        <v>6.9999999999999999E-4</v>
      </c>
    </row>
    <row r="241" spans="2:15">
      <c r="B241" s="6" t="s">
        <v>768</v>
      </c>
      <c r="C241" s="17" t="s">
        <v>769</v>
      </c>
      <c r="D241" s="19" t="s">
        <v>156</v>
      </c>
      <c r="E241" s="6" t="s">
        <v>414</v>
      </c>
      <c r="F241" s="6"/>
      <c r="G241" s="6" t="s">
        <v>419</v>
      </c>
      <c r="H241" s="6" t="s">
        <v>44</v>
      </c>
      <c r="I241" s="7">
        <v>632</v>
      </c>
      <c r="J241" s="7">
        <v>3439</v>
      </c>
      <c r="K241" s="7">
        <v>0</v>
      </c>
      <c r="L241" s="7">
        <v>76.069999999999993</v>
      </c>
      <c r="M241" s="8">
        <v>1.9879999999999999E-5</v>
      </c>
      <c r="N241" s="8">
        <v>2.9999999999999997E-4</v>
      </c>
      <c r="O241" s="8">
        <v>0</v>
      </c>
    </row>
    <row r="242" spans="2:15">
      <c r="B242" s="6" t="s">
        <v>770</v>
      </c>
      <c r="C242" s="17" t="s">
        <v>771</v>
      </c>
      <c r="D242" s="19" t="s">
        <v>156</v>
      </c>
      <c r="E242" s="6" t="s">
        <v>414</v>
      </c>
      <c r="F242" s="6"/>
      <c r="G242" s="6" t="s">
        <v>419</v>
      </c>
      <c r="H242" s="6" t="s">
        <v>44</v>
      </c>
      <c r="I242" s="7">
        <v>20458</v>
      </c>
      <c r="J242" s="7">
        <v>461</v>
      </c>
      <c r="K242" s="7">
        <v>0</v>
      </c>
      <c r="L242" s="7">
        <v>330.09</v>
      </c>
      <c r="M242" s="8">
        <v>3.6200000000000001E-6</v>
      </c>
      <c r="N242" s="8">
        <v>1.1000000000000001E-3</v>
      </c>
      <c r="O242" s="8">
        <v>2.0000000000000001E-4</v>
      </c>
    </row>
    <row r="243" spans="2:15">
      <c r="B243" s="6" t="s">
        <v>772</v>
      </c>
      <c r="C243" s="17" t="s">
        <v>773</v>
      </c>
      <c r="D243" s="19" t="s">
        <v>423</v>
      </c>
      <c r="E243" s="6" t="s">
        <v>414</v>
      </c>
      <c r="F243" s="6"/>
      <c r="G243" s="6" t="s">
        <v>419</v>
      </c>
      <c r="H243" s="6" t="s">
        <v>44</v>
      </c>
      <c r="I243" s="7">
        <v>28228</v>
      </c>
      <c r="J243" s="7">
        <v>217</v>
      </c>
      <c r="K243" s="7">
        <v>0</v>
      </c>
      <c r="L243" s="7">
        <v>214.39</v>
      </c>
      <c r="M243" s="8">
        <v>1E-3</v>
      </c>
      <c r="N243" s="8">
        <v>6.9999999999999999E-4</v>
      </c>
      <c r="O243" s="8">
        <v>1E-4</v>
      </c>
    </row>
    <row r="244" spans="2:15">
      <c r="B244" s="6" t="s">
        <v>774</v>
      </c>
      <c r="C244" s="17" t="s">
        <v>775</v>
      </c>
      <c r="D244" s="19" t="s">
        <v>156</v>
      </c>
      <c r="E244" s="6" t="s">
        <v>414</v>
      </c>
      <c r="F244" s="6"/>
      <c r="G244" s="6" t="s">
        <v>419</v>
      </c>
      <c r="H244" s="6" t="s">
        <v>44</v>
      </c>
      <c r="I244" s="7">
        <v>1</v>
      </c>
      <c r="J244" s="7">
        <v>825</v>
      </c>
      <c r="K244" s="7">
        <v>0</v>
      </c>
      <c r="L244" s="7">
        <v>0.03</v>
      </c>
      <c r="M244" s="8">
        <v>1E-8</v>
      </c>
      <c r="N244" s="8">
        <v>0</v>
      </c>
      <c r="O244" s="8">
        <v>0</v>
      </c>
    </row>
    <row r="245" spans="2:15">
      <c r="B245" s="6" t="s">
        <v>776</v>
      </c>
      <c r="C245" s="17" t="s">
        <v>777</v>
      </c>
      <c r="D245" s="19" t="s">
        <v>778</v>
      </c>
      <c r="E245" s="6" t="s">
        <v>414</v>
      </c>
      <c r="F245" s="6"/>
      <c r="G245" s="6" t="s">
        <v>635</v>
      </c>
      <c r="H245" s="6" t="s">
        <v>49</v>
      </c>
      <c r="I245" s="7">
        <v>22939</v>
      </c>
      <c r="J245" s="7">
        <v>800.8</v>
      </c>
      <c r="K245" s="7">
        <v>0</v>
      </c>
      <c r="L245" s="7">
        <v>667.99</v>
      </c>
      <c r="M245" s="8">
        <v>8.6799999999999999E-6</v>
      </c>
      <c r="N245" s="8">
        <v>2.2000000000000001E-3</v>
      </c>
      <c r="O245" s="8">
        <v>4.0000000000000002E-4</v>
      </c>
    </row>
    <row r="246" spans="2:15">
      <c r="B246" s="6" t="s">
        <v>779</v>
      </c>
      <c r="C246" s="17" t="s">
        <v>780</v>
      </c>
      <c r="D246" s="19" t="s">
        <v>156</v>
      </c>
      <c r="E246" s="6" t="s">
        <v>414</v>
      </c>
      <c r="F246" s="6"/>
      <c r="G246" s="6" t="s">
        <v>635</v>
      </c>
      <c r="H246" s="6" t="s">
        <v>44</v>
      </c>
      <c r="I246" s="7">
        <v>3500</v>
      </c>
      <c r="J246" s="7">
        <v>2239</v>
      </c>
      <c r="K246" s="7">
        <v>0</v>
      </c>
      <c r="L246" s="7">
        <v>274.27999999999997</v>
      </c>
      <c r="M246" s="8">
        <v>4.8130000000000002E-5</v>
      </c>
      <c r="N246" s="8">
        <v>8.9999999999999998E-4</v>
      </c>
      <c r="O246" s="8">
        <v>2.0000000000000001E-4</v>
      </c>
    </row>
    <row r="247" spans="2:15">
      <c r="B247" s="6" t="s">
        <v>781</v>
      </c>
      <c r="C247" s="17" t="s">
        <v>782</v>
      </c>
      <c r="D247" s="19" t="s">
        <v>156</v>
      </c>
      <c r="E247" s="6" t="s">
        <v>414</v>
      </c>
      <c r="F247" s="6"/>
      <c r="G247" s="6" t="s">
        <v>635</v>
      </c>
      <c r="H247" s="6" t="s">
        <v>44</v>
      </c>
      <c r="I247" s="7">
        <v>6092</v>
      </c>
      <c r="J247" s="7">
        <v>7835</v>
      </c>
      <c r="K247" s="7">
        <v>0</v>
      </c>
      <c r="L247" s="7">
        <v>1670.58</v>
      </c>
      <c r="M247" s="8">
        <v>1E-4</v>
      </c>
      <c r="N247" s="8">
        <v>5.5999999999999999E-3</v>
      </c>
      <c r="O247" s="8">
        <v>1E-3</v>
      </c>
    </row>
    <row r="248" spans="2:15">
      <c r="B248" s="6" t="s">
        <v>783</v>
      </c>
      <c r="C248" s="17" t="s">
        <v>784</v>
      </c>
      <c r="D248" s="19" t="s">
        <v>156</v>
      </c>
      <c r="E248" s="6" t="s">
        <v>414</v>
      </c>
      <c r="F248" s="6"/>
      <c r="G248" s="6" t="s">
        <v>638</v>
      </c>
      <c r="H248" s="6" t="s">
        <v>44</v>
      </c>
      <c r="I248" s="7">
        <v>12448</v>
      </c>
      <c r="J248" s="7">
        <v>1439</v>
      </c>
      <c r="K248" s="7">
        <v>0</v>
      </c>
      <c r="L248" s="7">
        <v>626.94000000000005</v>
      </c>
      <c r="M248" s="8">
        <v>1E-4</v>
      </c>
      <c r="N248" s="8">
        <v>2.0999999999999999E-3</v>
      </c>
      <c r="O248" s="8">
        <v>4.0000000000000002E-4</v>
      </c>
    </row>
    <row r="249" spans="2:15">
      <c r="B249" s="6" t="s">
        <v>785</v>
      </c>
      <c r="C249" s="17" t="s">
        <v>786</v>
      </c>
      <c r="D249" s="19" t="s">
        <v>423</v>
      </c>
      <c r="E249" s="6" t="s">
        <v>414</v>
      </c>
      <c r="F249" s="6"/>
      <c r="G249" s="6" t="s">
        <v>638</v>
      </c>
      <c r="H249" s="6" t="s">
        <v>44</v>
      </c>
      <c r="I249" s="7">
        <v>1782</v>
      </c>
      <c r="J249" s="7">
        <v>3170</v>
      </c>
      <c r="K249" s="7">
        <v>0</v>
      </c>
      <c r="L249" s="7">
        <v>197.71</v>
      </c>
      <c r="M249" s="8">
        <v>3.8659999999999999E-5</v>
      </c>
      <c r="N249" s="8">
        <v>6.9999999999999999E-4</v>
      </c>
      <c r="O249" s="8">
        <v>1E-4</v>
      </c>
    </row>
    <row r="250" spans="2:15">
      <c r="B250" s="6" t="s">
        <v>787</v>
      </c>
      <c r="C250" s="17" t="s">
        <v>788</v>
      </c>
      <c r="D250" s="19" t="s">
        <v>156</v>
      </c>
      <c r="E250" s="6" t="s">
        <v>414</v>
      </c>
      <c r="F250" s="6"/>
      <c r="G250" s="6" t="s">
        <v>638</v>
      </c>
      <c r="H250" s="6" t="s">
        <v>44</v>
      </c>
      <c r="I250" s="7">
        <v>250</v>
      </c>
      <c r="J250" s="7">
        <v>42996</v>
      </c>
      <c r="K250" s="7">
        <v>0</v>
      </c>
      <c r="L250" s="7">
        <v>376.22</v>
      </c>
      <c r="M250" s="8">
        <v>9.1999999999999998E-7</v>
      </c>
      <c r="N250" s="8">
        <v>1.2999999999999999E-3</v>
      </c>
      <c r="O250" s="8">
        <v>2.0000000000000001E-4</v>
      </c>
    </row>
    <row r="251" spans="2:15">
      <c r="B251" s="6" t="s">
        <v>789</v>
      </c>
      <c r="C251" s="17" t="s">
        <v>790</v>
      </c>
      <c r="D251" s="19" t="s">
        <v>156</v>
      </c>
      <c r="E251" s="6" t="s">
        <v>414</v>
      </c>
      <c r="F251" s="6"/>
      <c r="G251" s="6" t="s">
        <v>638</v>
      </c>
      <c r="H251" s="6" t="s">
        <v>44</v>
      </c>
      <c r="I251" s="7">
        <v>76542</v>
      </c>
      <c r="J251" s="7">
        <v>4723</v>
      </c>
      <c r="K251" s="7">
        <v>0</v>
      </c>
      <c r="L251" s="7">
        <v>12652.78</v>
      </c>
      <c r="M251" s="8">
        <v>6.9999999999999999E-4</v>
      </c>
      <c r="N251" s="8">
        <v>4.2500000000000003E-2</v>
      </c>
      <c r="O251" s="8">
        <v>7.1999999999999998E-3</v>
      </c>
    </row>
    <row r="252" spans="2:15">
      <c r="B252" s="6" t="s">
        <v>791</v>
      </c>
      <c r="C252" s="17" t="s">
        <v>792</v>
      </c>
      <c r="D252" s="19" t="s">
        <v>156</v>
      </c>
      <c r="E252" s="6" t="s">
        <v>414</v>
      </c>
      <c r="F252" s="6"/>
      <c r="G252" s="6" t="s">
        <v>696</v>
      </c>
      <c r="H252" s="6" t="s">
        <v>44</v>
      </c>
      <c r="I252" s="7">
        <v>1105</v>
      </c>
      <c r="J252" s="7">
        <v>8453</v>
      </c>
      <c r="K252" s="7">
        <v>0</v>
      </c>
      <c r="L252" s="7">
        <v>326.92</v>
      </c>
      <c r="M252" s="8">
        <v>4.4999999999999998E-7</v>
      </c>
      <c r="N252" s="8">
        <v>1.1000000000000001E-3</v>
      </c>
      <c r="O252" s="8">
        <v>2.0000000000000001E-4</v>
      </c>
    </row>
    <row r="253" spans="2:15">
      <c r="B253" s="6" t="s">
        <v>793</v>
      </c>
      <c r="C253" s="17" t="s">
        <v>794</v>
      </c>
      <c r="D253" s="19" t="s">
        <v>156</v>
      </c>
      <c r="E253" s="6" t="s">
        <v>414</v>
      </c>
      <c r="F253" s="6"/>
      <c r="G253" s="6" t="s">
        <v>424</v>
      </c>
      <c r="H253" s="6" t="s">
        <v>44</v>
      </c>
      <c r="I253" s="7">
        <v>1575</v>
      </c>
      <c r="J253" s="7">
        <v>31548</v>
      </c>
      <c r="K253" s="7">
        <v>0</v>
      </c>
      <c r="L253" s="7">
        <v>1739.08</v>
      </c>
      <c r="M253" s="8">
        <v>1.5799999999999999E-6</v>
      </c>
      <c r="N253" s="8">
        <v>5.7999999999999996E-3</v>
      </c>
      <c r="O253" s="8">
        <v>1E-3</v>
      </c>
    </row>
    <row r="254" spans="2:15">
      <c r="B254" s="6" t="s">
        <v>795</v>
      </c>
      <c r="C254" s="17" t="s">
        <v>796</v>
      </c>
      <c r="D254" s="19" t="s">
        <v>423</v>
      </c>
      <c r="E254" s="6" t="s">
        <v>414</v>
      </c>
      <c r="F254" s="6"/>
      <c r="G254" s="6" t="s">
        <v>638</v>
      </c>
      <c r="H254" s="6" t="s">
        <v>44</v>
      </c>
      <c r="I254" s="7">
        <v>249</v>
      </c>
      <c r="J254" s="7">
        <v>217926</v>
      </c>
      <c r="K254" s="7">
        <v>0</v>
      </c>
      <c r="L254" s="7">
        <v>1899.23</v>
      </c>
      <c r="M254" s="8">
        <v>8.5000000000000001E-7</v>
      </c>
      <c r="N254" s="8">
        <v>6.4000000000000003E-3</v>
      </c>
      <c r="O254" s="8">
        <v>1.1000000000000001E-3</v>
      </c>
    </row>
    <row r="255" spans="2:15">
      <c r="B255" s="6" t="s">
        <v>797</v>
      </c>
      <c r="C255" s="17" t="s">
        <v>798</v>
      </c>
      <c r="D255" s="19" t="s">
        <v>423</v>
      </c>
      <c r="E255" s="6" t="s">
        <v>414</v>
      </c>
      <c r="F255" s="6"/>
      <c r="G255" s="6" t="s">
        <v>638</v>
      </c>
      <c r="H255" s="6" t="s">
        <v>44</v>
      </c>
      <c r="I255" s="7">
        <v>6400</v>
      </c>
      <c r="J255" s="7">
        <v>1747</v>
      </c>
      <c r="K255" s="7">
        <v>0</v>
      </c>
      <c r="L255" s="7">
        <v>391.33</v>
      </c>
      <c r="M255" s="8">
        <v>1E-4</v>
      </c>
      <c r="N255" s="8">
        <v>1.2999999999999999E-3</v>
      </c>
      <c r="O255" s="8">
        <v>2.0000000000000001E-4</v>
      </c>
    </row>
    <row r="256" spans="2:15">
      <c r="B256" s="6" t="s">
        <v>799</v>
      </c>
      <c r="C256" s="17" t="s">
        <v>800</v>
      </c>
      <c r="D256" s="19" t="s">
        <v>99</v>
      </c>
      <c r="E256" s="6" t="s">
        <v>414</v>
      </c>
      <c r="F256" s="6"/>
      <c r="G256" s="6" t="s">
        <v>635</v>
      </c>
      <c r="H256" s="6" t="s">
        <v>49</v>
      </c>
      <c r="I256" s="7">
        <v>7000</v>
      </c>
      <c r="J256" s="7">
        <v>3508</v>
      </c>
      <c r="K256" s="7">
        <v>0</v>
      </c>
      <c r="L256" s="7">
        <v>892.95</v>
      </c>
      <c r="M256" s="8">
        <v>1.216E-5</v>
      </c>
      <c r="N256" s="8">
        <v>3.0000000000000001E-3</v>
      </c>
      <c r="O256" s="8">
        <v>5.0000000000000001E-4</v>
      </c>
    </row>
    <row r="257" spans="2:15">
      <c r="B257" s="6" t="s">
        <v>801</v>
      </c>
      <c r="C257" s="17" t="s">
        <v>802</v>
      </c>
      <c r="D257" s="19" t="s">
        <v>423</v>
      </c>
      <c r="E257" s="6" t="s">
        <v>414</v>
      </c>
      <c r="F257" s="6"/>
      <c r="G257" s="6" t="s">
        <v>638</v>
      </c>
      <c r="H257" s="6" t="s">
        <v>44</v>
      </c>
      <c r="I257" s="7">
        <v>1660</v>
      </c>
      <c r="J257" s="7">
        <v>47588</v>
      </c>
      <c r="K257" s="7">
        <v>0</v>
      </c>
      <c r="L257" s="7">
        <v>2764.86</v>
      </c>
      <c r="M257" s="8">
        <v>3.8299999999999998E-6</v>
      </c>
      <c r="N257" s="8">
        <v>9.2999999999999992E-3</v>
      </c>
      <c r="O257" s="8">
        <v>1.6000000000000001E-3</v>
      </c>
    </row>
    <row r="258" spans="2:15">
      <c r="B258" s="6" t="s">
        <v>803</v>
      </c>
      <c r="C258" s="17" t="s">
        <v>804</v>
      </c>
      <c r="D258" s="19" t="s">
        <v>765</v>
      </c>
      <c r="E258" s="6" t="s">
        <v>414</v>
      </c>
      <c r="F258" s="6"/>
      <c r="G258" s="6" t="s">
        <v>805</v>
      </c>
      <c r="H258" s="6" t="s">
        <v>46</v>
      </c>
      <c r="I258" s="7">
        <v>25386</v>
      </c>
      <c r="J258" s="7">
        <v>1470</v>
      </c>
      <c r="K258" s="7">
        <v>0</v>
      </c>
      <c r="L258" s="7">
        <v>1580.47</v>
      </c>
      <c r="M258" s="8">
        <v>5.9999999999999995E-4</v>
      </c>
      <c r="N258" s="8">
        <v>5.3E-3</v>
      </c>
      <c r="O258" s="8">
        <v>8.9999999999999998E-4</v>
      </c>
    </row>
    <row r="261" spans="2:15">
      <c r="B261" s="6" t="s">
        <v>106</v>
      </c>
      <c r="C261" s="17"/>
      <c r="D261" s="19"/>
      <c r="E261" s="6"/>
      <c r="F261" s="6"/>
      <c r="G261" s="6"/>
      <c r="H261" s="6"/>
    </row>
    <row r="265" spans="2:15">
      <c r="B265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7"/>
  <sheetViews>
    <sheetView rightToLeft="1" topLeftCell="A97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107</v>
      </c>
    </row>
    <row r="7" spans="2:14" ht="15.75">
      <c r="B7" s="2" t="s">
        <v>806</v>
      </c>
    </row>
    <row r="8" spans="2:14">
      <c r="B8" s="3" t="s">
        <v>77</v>
      </c>
      <c r="C8" s="3" t="s">
        <v>78</v>
      </c>
      <c r="D8" s="3" t="s">
        <v>109</v>
      </c>
      <c r="E8" s="3" t="s">
        <v>79</v>
      </c>
      <c r="F8" s="3" t="s">
        <v>160</v>
      </c>
      <c r="G8" s="3" t="s">
        <v>82</v>
      </c>
      <c r="H8" s="3" t="s">
        <v>112</v>
      </c>
      <c r="I8" s="3" t="s">
        <v>43</v>
      </c>
      <c r="J8" s="3" t="s">
        <v>113</v>
      </c>
      <c r="K8" s="3" t="s">
        <v>85</v>
      </c>
      <c r="L8" s="3" t="s">
        <v>114</v>
      </c>
      <c r="M8" s="3" t="s">
        <v>115</v>
      </c>
      <c r="N8" s="3" t="s">
        <v>116</v>
      </c>
    </row>
    <row r="9" spans="2:14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807</v>
      </c>
      <c r="C11" s="12"/>
      <c r="D11" s="20"/>
      <c r="E11" s="3"/>
      <c r="F11" s="3"/>
      <c r="G11" s="3"/>
      <c r="H11" s="9">
        <v>4904590.95</v>
      </c>
      <c r="K11" s="9">
        <v>267085.26</v>
      </c>
      <c r="M11" s="10">
        <v>1</v>
      </c>
      <c r="N11" s="10">
        <v>0.15210000000000001</v>
      </c>
    </row>
    <row r="12" spans="2:14">
      <c r="B12" s="3" t="s">
        <v>91</v>
      </c>
      <c r="C12" s="12"/>
      <c r="D12" s="20"/>
      <c r="E12" s="3"/>
      <c r="F12" s="3"/>
      <c r="G12" s="3"/>
      <c r="H12" s="9">
        <v>3853309.95</v>
      </c>
      <c r="K12" s="9">
        <v>50262.2</v>
      </c>
      <c r="M12" s="10">
        <v>0.18820000000000001</v>
      </c>
      <c r="N12" s="10">
        <v>2.86E-2</v>
      </c>
    </row>
    <row r="13" spans="2:14">
      <c r="B13" s="13" t="s">
        <v>808</v>
      </c>
      <c r="C13" s="14"/>
      <c r="D13" s="21"/>
      <c r="E13" s="13"/>
      <c r="F13" s="13"/>
      <c r="G13" s="13"/>
      <c r="H13" s="15">
        <v>619966</v>
      </c>
      <c r="K13" s="15">
        <v>9487.24</v>
      </c>
      <c r="M13" s="16">
        <v>3.5499999999999997E-2</v>
      </c>
      <c r="N13" s="16">
        <v>5.4000000000000003E-3</v>
      </c>
    </row>
    <row r="14" spans="2:14">
      <c r="B14" s="6" t="s">
        <v>809</v>
      </c>
      <c r="C14" s="17">
        <v>1150283</v>
      </c>
      <c r="D14" s="19" t="s">
        <v>125</v>
      </c>
      <c r="E14" s="19">
        <v>511303661</v>
      </c>
      <c r="F14" s="6" t="s">
        <v>810</v>
      </c>
      <c r="G14" s="6" t="s">
        <v>94</v>
      </c>
      <c r="H14" s="7">
        <v>32300</v>
      </c>
      <c r="I14" s="7">
        <v>2930</v>
      </c>
      <c r="J14" s="7">
        <v>0</v>
      </c>
      <c r="K14" s="7">
        <v>946.39</v>
      </c>
      <c r="L14" s="8">
        <v>5.9999999999999995E-4</v>
      </c>
      <c r="M14" s="8">
        <v>3.5000000000000001E-3</v>
      </c>
      <c r="N14" s="8">
        <v>5.0000000000000001E-4</v>
      </c>
    </row>
    <row r="15" spans="2:14">
      <c r="B15" s="6" t="s">
        <v>811</v>
      </c>
      <c r="C15" s="17">
        <v>1150259</v>
      </c>
      <c r="D15" s="19" t="s">
        <v>125</v>
      </c>
      <c r="E15" s="19">
        <v>511303661</v>
      </c>
      <c r="F15" s="6" t="s">
        <v>810</v>
      </c>
      <c r="G15" s="6" t="s">
        <v>94</v>
      </c>
      <c r="H15" s="7">
        <v>113010</v>
      </c>
      <c r="I15" s="7">
        <v>2979</v>
      </c>
      <c r="J15" s="7">
        <v>0</v>
      </c>
      <c r="K15" s="7">
        <v>3366.57</v>
      </c>
      <c r="L15" s="8">
        <v>2.2000000000000001E-3</v>
      </c>
      <c r="M15" s="8">
        <v>1.26E-2</v>
      </c>
      <c r="N15" s="8">
        <v>1.9E-3</v>
      </c>
    </row>
    <row r="16" spans="2:14">
      <c r="B16" s="6" t="s">
        <v>812</v>
      </c>
      <c r="C16" s="17">
        <v>1148964</v>
      </c>
      <c r="D16" s="19" t="s">
        <v>125</v>
      </c>
      <c r="E16" s="19">
        <v>511776783</v>
      </c>
      <c r="F16" s="6" t="s">
        <v>810</v>
      </c>
      <c r="G16" s="6" t="s">
        <v>94</v>
      </c>
      <c r="H16" s="7">
        <v>417636</v>
      </c>
      <c r="I16" s="7">
        <v>985</v>
      </c>
      <c r="J16" s="7">
        <v>0</v>
      </c>
      <c r="K16" s="7">
        <v>4113.71</v>
      </c>
      <c r="L16" s="8">
        <v>7.7000000000000002E-3</v>
      </c>
      <c r="M16" s="8">
        <v>1.54E-2</v>
      </c>
      <c r="N16" s="8">
        <v>2.3E-3</v>
      </c>
    </row>
    <row r="17" spans="2:14">
      <c r="B17" s="6" t="s">
        <v>813</v>
      </c>
      <c r="C17" s="17">
        <v>1148808</v>
      </c>
      <c r="D17" s="19" t="s">
        <v>125</v>
      </c>
      <c r="E17" s="19">
        <v>513765339</v>
      </c>
      <c r="F17" s="6" t="s">
        <v>810</v>
      </c>
      <c r="G17" s="6" t="s">
        <v>94</v>
      </c>
      <c r="H17" s="7">
        <v>57020</v>
      </c>
      <c r="I17" s="7">
        <v>1860</v>
      </c>
      <c r="J17" s="7">
        <v>0</v>
      </c>
      <c r="K17" s="7">
        <v>1060.57</v>
      </c>
      <c r="L17" s="8">
        <v>1E-4</v>
      </c>
      <c r="M17" s="8">
        <v>4.0000000000000001E-3</v>
      </c>
      <c r="N17" s="8">
        <v>5.9999999999999995E-4</v>
      </c>
    </row>
    <row r="18" spans="2:14">
      <c r="B18" s="13" t="s">
        <v>814</v>
      </c>
      <c r="C18" s="14"/>
      <c r="D18" s="21"/>
      <c r="E18" s="13"/>
      <c r="F18" s="13"/>
      <c r="G18" s="13"/>
      <c r="H18" s="15">
        <v>650401.94999999995</v>
      </c>
      <c r="K18" s="15">
        <v>31369.31</v>
      </c>
      <c r="M18" s="16">
        <v>0.11749999999999999</v>
      </c>
      <c r="N18" s="16">
        <v>1.7899999999999999E-2</v>
      </c>
    </row>
    <row r="19" spans="2:14">
      <c r="B19" s="6" t="s">
        <v>815</v>
      </c>
      <c r="C19" s="17">
        <v>1180710</v>
      </c>
      <c r="D19" s="19" t="s">
        <v>125</v>
      </c>
      <c r="E19" s="19">
        <v>419223375</v>
      </c>
      <c r="F19" s="6" t="s">
        <v>810</v>
      </c>
      <c r="G19" s="6" t="s">
        <v>94</v>
      </c>
      <c r="H19" s="7">
        <v>4120</v>
      </c>
      <c r="I19" s="7">
        <v>90760</v>
      </c>
      <c r="J19" s="7">
        <v>0</v>
      </c>
      <c r="K19" s="7">
        <v>3739.31</v>
      </c>
      <c r="L19" s="8">
        <v>3.5900000000000001E-2</v>
      </c>
      <c r="M19" s="8">
        <v>1.4E-2</v>
      </c>
      <c r="N19" s="8">
        <v>2.0999999999999999E-3</v>
      </c>
    </row>
    <row r="20" spans="2:14">
      <c r="B20" s="6" t="s">
        <v>816</v>
      </c>
      <c r="C20" s="17">
        <v>1181387</v>
      </c>
      <c r="D20" s="19" t="s">
        <v>125</v>
      </c>
      <c r="E20" s="19">
        <v>511303661</v>
      </c>
      <c r="F20" s="6" t="s">
        <v>810</v>
      </c>
      <c r="G20" s="6" t="s">
        <v>94</v>
      </c>
      <c r="H20" s="7">
        <v>86400</v>
      </c>
      <c r="I20" s="7">
        <v>1816</v>
      </c>
      <c r="J20" s="7">
        <v>0</v>
      </c>
      <c r="K20" s="7">
        <v>1569.02</v>
      </c>
      <c r="L20" s="8">
        <v>4.4999999999999997E-3</v>
      </c>
      <c r="M20" s="8">
        <v>5.8999999999999999E-3</v>
      </c>
      <c r="N20" s="8">
        <v>8.9999999999999998E-4</v>
      </c>
    </row>
    <row r="21" spans="2:14">
      <c r="B21" s="6" t="s">
        <v>817</v>
      </c>
      <c r="C21" s="17">
        <v>1149020</v>
      </c>
      <c r="D21" s="19" t="s">
        <v>125</v>
      </c>
      <c r="E21" s="19">
        <v>511776783</v>
      </c>
      <c r="F21" s="6" t="s">
        <v>810</v>
      </c>
      <c r="G21" s="6" t="s">
        <v>94</v>
      </c>
      <c r="H21" s="7">
        <v>125318</v>
      </c>
      <c r="I21" s="7">
        <v>1496</v>
      </c>
      <c r="J21" s="7">
        <v>0</v>
      </c>
      <c r="K21" s="7">
        <v>1874.76</v>
      </c>
      <c r="L21" s="8">
        <v>2.9999999999999997E-4</v>
      </c>
      <c r="M21" s="8">
        <v>7.0000000000000001E-3</v>
      </c>
      <c r="N21" s="8">
        <v>1.1000000000000001E-3</v>
      </c>
    </row>
    <row r="22" spans="2:14">
      <c r="B22" s="6" t="s">
        <v>818</v>
      </c>
      <c r="C22" s="17">
        <v>1167584</v>
      </c>
      <c r="D22" s="19" t="s">
        <v>125</v>
      </c>
      <c r="E22" s="19">
        <v>511303661</v>
      </c>
      <c r="F22" s="6" t="s">
        <v>810</v>
      </c>
      <c r="G22" s="6" t="s">
        <v>94</v>
      </c>
      <c r="H22" s="7">
        <v>40167</v>
      </c>
      <c r="I22" s="7">
        <v>2004</v>
      </c>
      <c r="J22" s="7">
        <v>0</v>
      </c>
      <c r="K22" s="7">
        <v>804.95</v>
      </c>
      <c r="L22" s="8">
        <v>2E-3</v>
      </c>
      <c r="M22" s="8">
        <v>3.0000000000000001E-3</v>
      </c>
      <c r="N22" s="8">
        <v>5.0000000000000001E-4</v>
      </c>
    </row>
    <row r="23" spans="2:14">
      <c r="B23" s="6" t="s">
        <v>819</v>
      </c>
      <c r="C23" s="17">
        <v>1165836</v>
      </c>
      <c r="D23" s="19" t="s">
        <v>125</v>
      </c>
      <c r="E23" s="19">
        <v>514884485</v>
      </c>
      <c r="F23" s="6" t="s">
        <v>810</v>
      </c>
      <c r="G23" s="6" t="s">
        <v>94</v>
      </c>
      <c r="H23" s="7">
        <v>25570</v>
      </c>
      <c r="I23" s="7">
        <v>5931</v>
      </c>
      <c r="J23" s="7">
        <v>0</v>
      </c>
      <c r="K23" s="7">
        <v>1516.56</v>
      </c>
      <c r="L23" s="8">
        <v>3.7000000000000002E-3</v>
      </c>
      <c r="M23" s="8">
        <v>5.7000000000000002E-3</v>
      </c>
      <c r="N23" s="8">
        <v>8.9999999999999998E-4</v>
      </c>
    </row>
    <row r="24" spans="2:14">
      <c r="B24" s="6" t="s">
        <v>820</v>
      </c>
      <c r="C24" s="17">
        <v>1148162</v>
      </c>
      <c r="D24" s="19" t="s">
        <v>125</v>
      </c>
      <c r="E24" s="19">
        <v>513765339</v>
      </c>
      <c r="F24" s="6" t="s">
        <v>810</v>
      </c>
      <c r="G24" s="6" t="s">
        <v>94</v>
      </c>
      <c r="H24" s="7">
        <v>39034.949999999997</v>
      </c>
      <c r="I24" s="7">
        <v>12790</v>
      </c>
      <c r="J24" s="7">
        <v>0</v>
      </c>
      <c r="K24" s="7">
        <v>4992.57</v>
      </c>
      <c r="L24" s="8">
        <v>4.0000000000000002E-4</v>
      </c>
      <c r="M24" s="8">
        <v>1.8700000000000001E-2</v>
      </c>
      <c r="N24" s="8">
        <v>2.8E-3</v>
      </c>
    </row>
    <row r="25" spans="2:14">
      <c r="B25" s="6" t="s">
        <v>821</v>
      </c>
      <c r="C25" s="17">
        <v>1149129</v>
      </c>
      <c r="D25" s="19" t="s">
        <v>125</v>
      </c>
      <c r="E25" s="19">
        <v>513765339</v>
      </c>
      <c r="F25" s="6" t="s">
        <v>810</v>
      </c>
      <c r="G25" s="6" t="s">
        <v>94</v>
      </c>
      <c r="H25" s="7">
        <v>119400</v>
      </c>
      <c r="I25" s="7">
        <v>1442</v>
      </c>
      <c r="J25" s="7">
        <v>0</v>
      </c>
      <c r="K25" s="7">
        <v>1721.75</v>
      </c>
      <c r="L25" s="8">
        <v>8.9999999999999998E-4</v>
      </c>
      <c r="M25" s="8">
        <v>6.4000000000000003E-3</v>
      </c>
      <c r="N25" s="8">
        <v>1E-3</v>
      </c>
    </row>
    <row r="26" spans="2:14">
      <c r="B26" s="6" t="s">
        <v>822</v>
      </c>
      <c r="C26" s="17">
        <v>1172246</v>
      </c>
      <c r="D26" s="19" t="s">
        <v>125</v>
      </c>
      <c r="E26" s="19">
        <v>510938608</v>
      </c>
      <c r="F26" s="6" t="s">
        <v>810</v>
      </c>
      <c r="G26" s="6" t="s">
        <v>94</v>
      </c>
      <c r="H26" s="7">
        <v>4043</v>
      </c>
      <c r="I26" s="7">
        <v>8159</v>
      </c>
      <c r="J26" s="7">
        <v>0</v>
      </c>
      <c r="K26" s="7">
        <v>329.87</v>
      </c>
      <c r="L26" s="8">
        <v>1.6000000000000001E-3</v>
      </c>
      <c r="M26" s="8">
        <v>1.1999999999999999E-3</v>
      </c>
      <c r="N26" s="8">
        <v>2.0000000000000001E-4</v>
      </c>
    </row>
    <row r="27" spans="2:14">
      <c r="B27" s="6" t="s">
        <v>823</v>
      </c>
      <c r="C27" s="17">
        <v>1147271</v>
      </c>
      <c r="D27" s="19" t="s">
        <v>125</v>
      </c>
      <c r="E27" s="19">
        <v>510938608</v>
      </c>
      <c r="F27" s="6" t="s">
        <v>810</v>
      </c>
      <c r="G27" s="6" t="s">
        <v>94</v>
      </c>
      <c r="H27" s="7">
        <v>17245</v>
      </c>
      <c r="I27" s="7">
        <v>13310</v>
      </c>
      <c r="J27" s="7">
        <v>0</v>
      </c>
      <c r="K27" s="7">
        <v>2295.31</v>
      </c>
      <c r="L27" s="8">
        <v>1.6999999999999999E-3</v>
      </c>
      <c r="M27" s="8">
        <v>8.6E-3</v>
      </c>
      <c r="N27" s="8">
        <v>1.2999999999999999E-3</v>
      </c>
    </row>
    <row r="28" spans="2:14">
      <c r="B28" s="6" t="s">
        <v>824</v>
      </c>
      <c r="C28" s="17">
        <v>1145838</v>
      </c>
      <c r="D28" s="19" t="s">
        <v>125</v>
      </c>
      <c r="E28" s="19">
        <v>510938608</v>
      </c>
      <c r="F28" s="6" t="s">
        <v>810</v>
      </c>
      <c r="G28" s="6" t="s">
        <v>94</v>
      </c>
      <c r="H28" s="7">
        <v>130400</v>
      </c>
      <c r="I28" s="7">
        <v>1933</v>
      </c>
      <c r="J28" s="7">
        <v>0</v>
      </c>
      <c r="K28" s="7">
        <v>2520.63</v>
      </c>
      <c r="L28" s="8">
        <v>4.3E-3</v>
      </c>
      <c r="M28" s="8">
        <v>9.4000000000000004E-3</v>
      </c>
      <c r="N28" s="8">
        <v>1.4E-3</v>
      </c>
    </row>
    <row r="29" spans="2:14">
      <c r="B29" s="6" t="s">
        <v>825</v>
      </c>
      <c r="C29" s="17">
        <v>1146505</v>
      </c>
      <c r="D29" s="19" t="s">
        <v>125</v>
      </c>
      <c r="E29" s="19">
        <v>510938608</v>
      </c>
      <c r="F29" s="6" t="s">
        <v>810</v>
      </c>
      <c r="G29" s="6" t="s">
        <v>94</v>
      </c>
      <c r="H29" s="7">
        <v>10499</v>
      </c>
      <c r="I29" s="7">
        <v>38410</v>
      </c>
      <c r="J29" s="7">
        <v>0</v>
      </c>
      <c r="K29" s="7">
        <v>4032.67</v>
      </c>
      <c r="L29" s="8">
        <v>2.8999999999999998E-3</v>
      </c>
      <c r="M29" s="8">
        <v>1.5100000000000001E-2</v>
      </c>
      <c r="N29" s="8">
        <v>2.3E-3</v>
      </c>
    </row>
    <row r="30" spans="2:14">
      <c r="B30" s="6" t="s">
        <v>826</v>
      </c>
      <c r="C30" s="17">
        <v>1146471</v>
      </c>
      <c r="D30" s="19" t="s">
        <v>125</v>
      </c>
      <c r="E30" s="19">
        <v>510938608</v>
      </c>
      <c r="F30" s="6" t="s">
        <v>810</v>
      </c>
      <c r="G30" s="6" t="s">
        <v>94</v>
      </c>
      <c r="H30" s="7">
        <v>39861</v>
      </c>
      <c r="I30" s="7">
        <v>14150</v>
      </c>
      <c r="J30" s="7">
        <v>0</v>
      </c>
      <c r="K30" s="7">
        <v>5640.33</v>
      </c>
      <c r="L30" s="8">
        <v>1.4E-3</v>
      </c>
      <c r="M30" s="8">
        <v>2.1100000000000001E-2</v>
      </c>
      <c r="N30" s="8">
        <v>3.2000000000000002E-3</v>
      </c>
    </row>
    <row r="31" spans="2:14">
      <c r="B31" s="6" t="s">
        <v>827</v>
      </c>
      <c r="C31" s="17">
        <v>1160159</v>
      </c>
      <c r="D31" s="19" t="s">
        <v>125</v>
      </c>
      <c r="E31" s="19">
        <v>513534974</v>
      </c>
      <c r="F31" s="6" t="s">
        <v>810</v>
      </c>
      <c r="G31" s="6" t="s">
        <v>94</v>
      </c>
      <c r="H31" s="7">
        <v>8344</v>
      </c>
      <c r="I31" s="7">
        <v>3974</v>
      </c>
      <c r="J31" s="7">
        <v>0</v>
      </c>
      <c r="K31" s="7">
        <v>331.59</v>
      </c>
      <c r="L31" s="8">
        <v>1E-3</v>
      </c>
      <c r="M31" s="8">
        <v>1.1999999999999999E-3</v>
      </c>
      <c r="N31" s="8">
        <v>2.0000000000000001E-4</v>
      </c>
    </row>
    <row r="32" spans="2:14">
      <c r="B32" s="13" t="s">
        <v>828</v>
      </c>
      <c r="C32" s="14"/>
      <c r="D32" s="21"/>
      <c r="E32" s="13"/>
      <c r="F32" s="13"/>
      <c r="G32" s="13"/>
      <c r="H32" s="15">
        <v>2582942</v>
      </c>
      <c r="K32" s="15">
        <v>9405.65</v>
      </c>
      <c r="M32" s="16">
        <v>3.5200000000000002E-2</v>
      </c>
      <c r="N32" s="16">
        <v>5.4000000000000003E-3</v>
      </c>
    </row>
    <row r="33" spans="2:14">
      <c r="B33" s="6" t="s">
        <v>829</v>
      </c>
      <c r="C33" s="17">
        <v>1150523</v>
      </c>
      <c r="D33" s="19" t="s">
        <v>125</v>
      </c>
      <c r="E33" s="19">
        <v>511776783</v>
      </c>
      <c r="F33" s="6" t="s">
        <v>830</v>
      </c>
      <c r="G33" s="6" t="s">
        <v>94</v>
      </c>
      <c r="H33" s="7">
        <v>1131000</v>
      </c>
      <c r="I33" s="7">
        <v>372.18</v>
      </c>
      <c r="J33" s="7">
        <v>0</v>
      </c>
      <c r="K33" s="7">
        <v>4209.3599999999997</v>
      </c>
      <c r="L33" s="8">
        <v>4.1000000000000003E-3</v>
      </c>
      <c r="M33" s="8">
        <v>1.5800000000000002E-2</v>
      </c>
      <c r="N33" s="8">
        <v>2.3999999999999998E-3</v>
      </c>
    </row>
    <row r="34" spans="2:14">
      <c r="B34" s="6" t="s">
        <v>829</v>
      </c>
      <c r="C34" s="17">
        <v>1150473</v>
      </c>
      <c r="D34" s="19" t="s">
        <v>125</v>
      </c>
      <c r="E34" s="19">
        <v>511776783</v>
      </c>
      <c r="F34" s="6" t="s">
        <v>830</v>
      </c>
      <c r="G34" s="6" t="s">
        <v>94</v>
      </c>
      <c r="H34" s="7">
        <v>866942</v>
      </c>
      <c r="I34" s="7">
        <v>347.41</v>
      </c>
      <c r="J34" s="7">
        <v>0</v>
      </c>
      <c r="K34" s="7">
        <v>3011.84</v>
      </c>
      <c r="L34" s="8">
        <v>2.8E-3</v>
      </c>
      <c r="M34" s="8">
        <v>1.1299999999999999E-2</v>
      </c>
      <c r="N34" s="8">
        <v>1.6999999999999999E-3</v>
      </c>
    </row>
    <row r="35" spans="2:14">
      <c r="B35" s="6" t="s">
        <v>831</v>
      </c>
      <c r="C35" s="17">
        <v>1145184</v>
      </c>
      <c r="D35" s="19" t="s">
        <v>125</v>
      </c>
      <c r="E35" s="19">
        <v>513534974</v>
      </c>
      <c r="F35" s="6" t="s">
        <v>830</v>
      </c>
      <c r="G35" s="6" t="s">
        <v>94</v>
      </c>
      <c r="H35" s="7">
        <v>585000</v>
      </c>
      <c r="I35" s="7">
        <v>373.41</v>
      </c>
      <c r="J35" s="7">
        <v>0</v>
      </c>
      <c r="K35" s="7">
        <v>2184.4499999999998</v>
      </c>
      <c r="L35" s="8">
        <v>5.9999999999999995E-4</v>
      </c>
      <c r="M35" s="8">
        <v>8.2000000000000007E-3</v>
      </c>
      <c r="N35" s="8">
        <v>1.1999999999999999E-3</v>
      </c>
    </row>
    <row r="36" spans="2:14">
      <c r="B36" s="13" t="s">
        <v>832</v>
      </c>
      <c r="C36" s="14"/>
      <c r="D36" s="21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13" t="s">
        <v>833</v>
      </c>
      <c r="C37" s="14"/>
      <c r="D37" s="21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834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3" t="s">
        <v>105</v>
      </c>
      <c r="C39" s="12"/>
      <c r="D39" s="20"/>
      <c r="E39" s="3"/>
      <c r="F39" s="3"/>
      <c r="G39" s="3"/>
      <c r="H39" s="9">
        <v>1051281</v>
      </c>
      <c r="K39" s="9">
        <v>216823.06</v>
      </c>
      <c r="M39" s="10">
        <v>0.81179999999999997</v>
      </c>
      <c r="N39" s="10">
        <v>0.1235</v>
      </c>
    </row>
    <row r="40" spans="2:14">
      <c r="B40" s="13" t="s">
        <v>835</v>
      </c>
      <c r="C40" s="14"/>
      <c r="D40" s="21"/>
      <c r="E40" s="13"/>
      <c r="F40" s="13"/>
      <c r="G40" s="13"/>
      <c r="H40" s="15">
        <v>1049815</v>
      </c>
      <c r="K40" s="15">
        <v>216385.28</v>
      </c>
      <c r="M40" s="16">
        <v>0.81020000000000003</v>
      </c>
      <c r="N40" s="16">
        <v>0.1232</v>
      </c>
    </row>
    <row r="41" spans="2:14">
      <c r="B41" s="6" t="s">
        <v>836</v>
      </c>
      <c r="C41" s="17" t="s">
        <v>837</v>
      </c>
      <c r="D41" s="19" t="s">
        <v>156</v>
      </c>
      <c r="E41" s="6"/>
      <c r="F41" s="6" t="s">
        <v>810</v>
      </c>
      <c r="G41" s="6" t="s">
        <v>44</v>
      </c>
      <c r="H41" s="7">
        <v>7442</v>
      </c>
      <c r="I41" s="7">
        <v>5652</v>
      </c>
      <c r="J41" s="7">
        <v>0</v>
      </c>
      <c r="K41" s="7">
        <v>1472.18</v>
      </c>
      <c r="L41" s="8">
        <v>8.0000000000000004E-4</v>
      </c>
      <c r="M41" s="8">
        <v>5.4999999999999997E-3</v>
      </c>
      <c r="N41" s="8">
        <v>8.0000000000000004E-4</v>
      </c>
    </row>
    <row r="42" spans="2:14">
      <c r="B42" s="6" t="s">
        <v>838</v>
      </c>
      <c r="C42" s="17" t="s">
        <v>839</v>
      </c>
      <c r="D42" s="19" t="s">
        <v>156</v>
      </c>
      <c r="E42" s="6"/>
      <c r="F42" s="6" t="s">
        <v>810</v>
      </c>
      <c r="G42" s="6" t="s">
        <v>44</v>
      </c>
      <c r="H42" s="7">
        <v>246</v>
      </c>
      <c r="I42" s="7">
        <v>23633</v>
      </c>
      <c r="J42" s="7">
        <v>0</v>
      </c>
      <c r="K42" s="7">
        <v>203.48</v>
      </c>
      <c r="L42" s="8">
        <v>3.0179999999999999E-5</v>
      </c>
      <c r="M42" s="8">
        <v>8.0000000000000004E-4</v>
      </c>
      <c r="N42" s="8">
        <v>1E-4</v>
      </c>
    </row>
    <row r="43" spans="2:14">
      <c r="B43" s="6" t="s">
        <v>840</v>
      </c>
      <c r="C43" s="17" t="s">
        <v>841</v>
      </c>
      <c r="D43" s="19" t="s">
        <v>423</v>
      </c>
      <c r="E43" s="6"/>
      <c r="F43" s="6" t="s">
        <v>810</v>
      </c>
      <c r="G43" s="6" t="s">
        <v>44</v>
      </c>
      <c r="H43" s="7">
        <v>498</v>
      </c>
      <c r="I43" s="7">
        <v>11763</v>
      </c>
      <c r="J43" s="7">
        <v>0</v>
      </c>
      <c r="K43" s="7">
        <v>205.03</v>
      </c>
      <c r="L43" s="8">
        <v>2.101E-5</v>
      </c>
      <c r="M43" s="8">
        <v>8.0000000000000004E-4</v>
      </c>
      <c r="N43" s="8">
        <v>1E-4</v>
      </c>
    </row>
    <row r="44" spans="2:14">
      <c r="B44" s="6" t="s">
        <v>842</v>
      </c>
      <c r="C44" s="17" t="s">
        <v>843</v>
      </c>
      <c r="D44" s="19" t="s">
        <v>156</v>
      </c>
      <c r="E44" s="6"/>
      <c r="F44" s="6" t="s">
        <v>810</v>
      </c>
      <c r="G44" s="6" t="s">
        <v>44</v>
      </c>
      <c r="H44" s="7">
        <v>14004</v>
      </c>
      <c r="I44" s="7">
        <v>3391</v>
      </c>
      <c r="J44" s="7">
        <v>0</v>
      </c>
      <c r="K44" s="7">
        <v>1662.06</v>
      </c>
      <c r="L44" s="8">
        <v>1E-4</v>
      </c>
      <c r="M44" s="8">
        <v>6.1999999999999998E-3</v>
      </c>
      <c r="N44" s="8">
        <v>8.9999999999999998E-4</v>
      </c>
    </row>
    <row r="45" spans="2:14">
      <c r="B45" s="6" t="s">
        <v>844</v>
      </c>
      <c r="C45" s="17" t="s">
        <v>845</v>
      </c>
      <c r="D45" s="19" t="s">
        <v>156</v>
      </c>
      <c r="E45" s="6"/>
      <c r="F45" s="6" t="s">
        <v>810</v>
      </c>
      <c r="G45" s="6" t="s">
        <v>44</v>
      </c>
      <c r="H45" s="7">
        <v>9492</v>
      </c>
      <c r="I45" s="7">
        <v>7021</v>
      </c>
      <c r="J45" s="7">
        <v>0</v>
      </c>
      <c r="K45" s="7">
        <v>2332.52</v>
      </c>
      <c r="L45" s="8">
        <v>2.921E-5</v>
      </c>
      <c r="M45" s="8">
        <v>8.6999999999999994E-3</v>
      </c>
      <c r="N45" s="8">
        <v>1.2999999999999999E-3</v>
      </c>
    </row>
    <row r="46" spans="2:14">
      <c r="B46" s="6" t="s">
        <v>846</v>
      </c>
      <c r="C46" s="17" t="s">
        <v>847</v>
      </c>
      <c r="D46" s="19" t="s">
        <v>423</v>
      </c>
      <c r="E46" s="6"/>
      <c r="F46" s="6" t="s">
        <v>810</v>
      </c>
      <c r="G46" s="6" t="s">
        <v>44</v>
      </c>
      <c r="H46" s="7">
        <v>590</v>
      </c>
      <c r="I46" s="7">
        <v>6920</v>
      </c>
      <c r="J46" s="7">
        <v>0</v>
      </c>
      <c r="K46" s="7">
        <v>142.9</v>
      </c>
      <c r="L46" s="8">
        <v>1.2629999999999999E-5</v>
      </c>
      <c r="M46" s="8">
        <v>5.0000000000000001E-4</v>
      </c>
      <c r="N46" s="8">
        <v>1E-4</v>
      </c>
    </row>
    <row r="47" spans="2:14">
      <c r="B47" s="6" t="s">
        <v>848</v>
      </c>
      <c r="C47" s="17" t="s">
        <v>849</v>
      </c>
      <c r="D47" s="19" t="s">
        <v>156</v>
      </c>
      <c r="E47" s="6"/>
      <c r="F47" s="6" t="s">
        <v>810</v>
      </c>
      <c r="G47" s="6" t="s">
        <v>44</v>
      </c>
      <c r="H47" s="7">
        <v>6666</v>
      </c>
      <c r="I47" s="7">
        <v>4164</v>
      </c>
      <c r="J47" s="7">
        <v>0</v>
      </c>
      <c r="K47" s="7">
        <v>971.5</v>
      </c>
      <c r="L47" s="8">
        <v>1E-4</v>
      </c>
      <c r="M47" s="8">
        <v>3.5999999999999999E-3</v>
      </c>
      <c r="N47" s="8">
        <v>5.9999999999999995E-4</v>
      </c>
    </row>
    <row r="48" spans="2:14">
      <c r="B48" s="6" t="s">
        <v>850</v>
      </c>
      <c r="C48" s="17" t="s">
        <v>851</v>
      </c>
      <c r="D48" s="19" t="s">
        <v>156</v>
      </c>
      <c r="E48" s="6"/>
      <c r="F48" s="6" t="s">
        <v>810</v>
      </c>
      <c r="G48" s="6" t="s">
        <v>44</v>
      </c>
      <c r="H48" s="7">
        <v>4750</v>
      </c>
      <c r="I48" s="7">
        <v>5250</v>
      </c>
      <c r="J48" s="7">
        <v>0</v>
      </c>
      <c r="K48" s="7">
        <v>872.81</v>
      </c>
      <c r="L48" s="8">
        <v>1E-4</v>
      </c>
      <c r="M48" s="8">
        <v>3.3E-3</v>
      </c>
      <c r="N48" s="8">
        <v>5.0000000000000001E-4</v>
      </c>
    </row>
    <row r="49" spans="2:14">
      <c r="B49" s="6" t="s">
        <v>852</v>
      </c>
      <c r="C49" s="17" t="s">
        <v>853</v>
      </c>
      <c r="D49" s="19" t="s">
        <v>156</v>
      </c>
      <c r="E49" s="6"/>
      <c r="F49" s="6" t="s">
        <v>810</v>
      </c>
      <c r="G49" s="6" t="s">
        <v>44</v>
      </c>
      <c r="H49" s="7">
        <v>9510</v>
      </c>
      <c r="I49" s="7">
        <v>4570</v>
      </c>
      <c r="J49" s="7">
        <v>0</v>
      </c>
      <c r="K49" s="7">
        <v>1521.12</v>
      </c>
      <c r="L49" s="8">
        <v>1.2999999999999999E-3</v>
      </c>
      <c r="M49" s="8">
        <v>5.7000000000000002E-3</v>
      </c>
      <c r="N49" s="8">
        <v>8.9999999999999998E-4</v>
      </c>
    </row>
    <row r="50" spans="2:14">
      <c r="B50" s="6" t="s">
        <v>854</v>
      </c>
      <c r="C50" s="17" t="s">
        <v>855</v>
      </c>
      <c r="D50" s="19" t="s">
        <v>423</v>
      </c>
      <c r="E50" s="6"/>
      <c r="F50" s="6" t="s">
        <v>810</v>
      </c>
      <c r="G50" s="6" t="s">
        <v>44</v>
      </c>
      <c r="H50" s="7">
        <v>4393</v>
      </c>
      <c r="I50" s="7">
        <v>5581</v>
      </c>
      <c r="J50" s="7">
        <v>0</v>
      </c>
      <c r="K50" s="7">
        <v>858.11</v>
      </c>
      <c r="L50" s="8">
        <v>1E-4</v>
      </c>
      <c r="M50" s="8">
        <v>3.2000000000000002E-3</v>
      </c>
      <c r="N50" s="8">
        <v>5.0000000000000001E-4</v>
      </c>
    </row>
    <row r="51" spans="2:14">
      <c r="B51" s="6" t="s">
        <v>856</v>
      </c>
      <c r="C51" s="17" t="s">
        <v>857</v>
      </c>
      <c r="D51" s="19" t="s">
        <v>156</v>
      </c>
      <c r="E51" s="6"/>
      <c r="F51" s="6" t="s">
        <v>810</v>
      </c>
      <c r="G51" s="6" t="s">
        <v>44</v>
      </c>
      <c r="H51" s="7">
        <v>3115</v>
      </c>
      <c r="I51" s="7">
        <v>8049</v>
      </c>
      <c r="J51" s="7">
        <v>0</v>
      </c>
      <c r="K51" s="7">
        <v>877.54</v>
      </c>
      <c r="L51" s="8">
        <v>1E-4</v>
      </c>
      <c r="M51" s="8">
        <v>3.3E-3</v>
      </c>
      <c r="N51" s="8">
        <v>5.0000000000000001E-4</v>
      </c>
    </row>
    <row r="52" spans="2:14">
      <c r="B52" s="6" t="s">
        <v>858</v>
      </c>
      <c r="C52" s="17" t="s">
        <v>859</v>
      </c>
      <c r="D52" s="19" t="s">
        <v>156</v>
      </c>
      <c r="E52" s="6"/>
      <c r="F52" s="6" t="s">
        <v>810</v>
      </c>
      <c r="G52" s="6" t="s">
        <v>44</v>
      </c>
      <c r="H52" s="7">
        <v>7205</v>
      </c>
      <c r="I52" s="7">
        <v>3635</v>
      </c>
      <c r="J52" s="7">
        <v>0</v>
      </c>
      <c r="K52" s="7">
        <v>916.66</v>
      </c>
      <c r="L52" s="8">
        <v>2.3589999999999999E-5</v>
      </c>
      <c r="M52" s="8">
        <v>3.3999999999999998E-3</v>
      </c>
      <c r="N52" s="8">
        <v>5.0000000000000001E-4</v>
      </c>
    </row>
    <row r="53" spans="2:14">
      <c r="B53" s="6" t="s">
        <v>860</v>
      </c>
      <c r="C53" s="17" t="s">
        <v>861</v>
      </c>
      <c r="D53" s="19" t="s">
        <v>99</v>
      </c>
      <c r="E53" s="6"/>
      <c r="F53" s="6" t="s">
        <v>810</v>
      </c>
      <c r="G53" s="6" t="s">
        <v>44</v>
      </c>
      <c r="H53" s="7">
        <v>12059</v>
      </c>
      <c r="I53" s="7">
        <v>3937</v>
      </c>
      <c r="J53" s="7">
        <v>0</v>
      </c>
      <c r="K53" s="7">
        <v>1661.67</v>
      </c>
      <c r="L53" s="8">
        <v>1E-4</v>
      </c>
      <c r="M53" s="8">
        <v>6.1999999999999998E-3</v>
      </c>
      <c r="N53" s="8">
        <v>8.9999999999999998E-4</v>
      </c>
    </row>
    <row r="54" spans="2:14">
      <c r="B54" s="6" t="s">
        <v>862</v>
      </c>
      <c r="C54" s="17" t="s">
        <v>863</v>
      </c>
      <c r="D54" s="19" t="s">
        <v>423</v>
      </c>
      <c r="E54" s="6"/>
      <c r="F54" s="6" t="s">
        <v>810</v>
      </c>
      <c r="G54" s="6" t="s">
        <v>44</v>
      </c>
      <c r="H54" s="7">
        <v>1901</v>
      </c>
      <c r="I54" s="7">
        <v>34961</v>
      </c>
      <c r="J54" s="7">
        <v>0</v>
      </c>
      <c r="K54" s="7">
        <v>2326.13</v>
      </c>
      <c r="L54" s="8">
        <v>2.0000000000000001E-4</v>
      </c>
      <c r="M54" s="8">
        <v>8.6999999999999994E-3</v>
      </c>
      <c r="N54" s="8">
        <v>1.2999999999999999E-3</v>
      </c>
    </row>
    <row r="55" spans="2:14">
      <c r="B55" s="6" t="s">
        <v>864</v>
      </c>
      <c r="C55" s="17" t="s">
        <v>865</v>
      </c>
      <c r="D55" s="19" t="s">
        <v>156</v>
      </c>
      <c r="E55" s="6"/>
      <c r="F55" s="6" t="s">
        <v>810</v>
      </c>
      <c r="G55" s="6" t="s">
        <v>44</v>
      </c>
      <c r="H55" s="7">
        <v>7397</v>
      </c>
      <c r="I55" s="7">
        <v>8397</v>
      </c>
      <c r="J55" s="7">
        <v>0</v>
      </c>
      <c r="K55" s="7">
        <v>2173.94</v>
      </c>
      <c r="L55" s="8">
        <v>2E-3</v>
      </c>
      <c r="M55" s="8">
        <v>8.0999999999999996E-3</v>
      </c>
      <c r="N55" s="8">
        <v>1.1999999999999999E-3</v>
      </c>
    </row>
    <row r="56" spans="2:14">
      <c r="B56" s="6" t="s">
        <v>866</v>
      </c>
      <c r="C56" s="17" t="s">
        <v>867</v>
      </c>
      <c r="D56" s="19" t="s">
        <v>423</v>
      </c>
      <c r="E56" s="6"/>
      <c r="F56" s="6" t="s">
        <v>810</v>
      </c>
      <c r="G56" s="6" t="s">
        <v>44</v>
      </c>
      <c r="H56" s="7">
        <v>5900</v>
      </c>
      <c r="I56" s="7">
        <v>4495</v>
      </c>
      <c r="J56" s="7">
        <v>0</v>
      </c>
      <c r="K56" s="7">
        <v>928.22</v>
      </c>
      <c r="L56" s="8">
        <v>1E-4</v>
      </c>
      <c r="M56" s="8">
        <v>3.5000000000000001E-3</v>
      </c>
      <c r="N56" s="8">
        <v>5.0000000000000001E-4</v>
      </c>
    </row>
    <row r="57" spans="2:14">
      <c r="B57" s="6" t="s">
        <v>868</v>
      </c>
      <c r="C57" s="17" t="s">
        <v>869</v>
      </c>
      <c r="D57" s="19" t="s">
        <v>156</v>
      </c>
      <c r="E57" s="6"/>
      <c r="F57" s="6" t="s">
        <v>810</v>
      </c>
      <c r="G57" s="6" t="s">
        <v>44</v>
      </c>
      <c r="H57" s="7">
        <v>8650</v>
      </c>
      <c r="I57" s="7">
        <v>4165</v>
      </c>
      <c r="J57" s="7">
        <v>0</v>
      </c>
      <c r="K57" s="7">
        <v>1260.95</v>
      </c>
      <c r="L57" s="8">
        <v>7.5100000000000001E-6</v>
      </c>
      <c r="M57" s="8">
        <v>4.7000000000000002E-3</v>
      </c>
      <c r="N57" s="8">
        <v>6.9999999999999999E-4</v>
      </c>
    </row>
    <row r="58" spans="2:14">
      <c r="B58" s="6" t="s">
        <v>870</v>
      </c>
      <c r="C58" s="17" t="s">
        <v>871</v>
      </c>
      <c r="D58" s="19" t="s">
        <v>156</v>
      </c>
      <c r="E58" s="6"/>
      <c r="F58" s="6" t="s">
        <v>810</v>
      </c>
      <c r="G58" s="6" t="s">
        <v>44</v>
      </c>
      <c r="H58" s="7">
        <v>3567</v>
      </c>
      <c r="I58" s="7">
        <v>23550</v>
      </c>
      <c r="J58" s="7">
        <v>0</v>
      </c>
      <c r="K58" s="7">
        <v>2940.1</v>
      </c>
      <c r="L58" s="8">
        <v>1E-4</v>
      </c>
      <c r="M58" s="8">
        <v>1.0999999999999999E-2</v>
      </c>
      <c r="N58" s="8">
        <v>1.6999999999999999E-3</v>
      </c>
    </row>
    <row r="59" spans="2:14">
      <c r="B59" s="6" t="s">
        <v>872</v>
      </c>
      <c r="C59" s="17" t="s">
        <v>873</v>
      </c>
      <c r="D59" s="19" t="s">
        <v>156</v>
      </c>
      <c r="E59" s="6"/>
      <c r="F59" s="6" t="s">
        <v>810</v>
      </c>
      <c r="G59" s="6" t="s">
        <v>44</v>
      </c>
      <c r="H59" s="7">
        <v>6298</v>
      </c>
      <c r="I59" s="7">
        <v>32655</v>
      </c>
      <c r="J59" s="7">
        <v>0</v>
      </c>
      <c r="K59" s="7">
        <v>7198.14</v>
      </c>
      <c r="L59" s="8">
        <v>1E-4</v>
      </c>
      <c r="M59" s="8">
        <v>2.7E-2</v>
      </c>
      <c r="N59" s="8">
        <v>4.1000000000000003E-3</v>
      </c>
    </row>
    <row r="60" spans="2:14">
      <c r="B60" s="6" t="s">
        <v>874</v>
      </c>
      <c r="C60" s="17" t="s">
        <v>875</v>
      </c>
      <c r="D60" s="19" t="s">
        <v>156</v>
      </c>
      <c r="E60" s="6"/>
      <c r="F60" s="6" t="s">
        <v>810</v>
      </c>
      <c r="G60" s="6" t="s">
        <v>44</v>
      </c>
      <c r="H60" s="7">
        <v>14313</v>
      </c>
      <c r="I60" s="7">
        <v>34688</v>
      </c>
      <c r="J60" s="7">
        <v>0</v>
      </c>
      <c r="K60" s="7">
        <v>17377.13</v>
      </c>
      <c r="L60" s="8">
        <v>1E-4</v>
      </c>
      <c r="M60" s="8">
        <v>6.5100000000000005E-2</v>
      </c>
      <c r="N60" s="8">
        <v>9.9000000000000008E-3</v>
      </c>
    </row>
    <row r="61" spans="2:14">
      <c r="B61" s="6" t="s">
        <v>876</v>
      </c>
      <c r="C61" s="17" t="s">
        <v>877</v>
      </c>
      <c r="D61" s="19" t="s">
        <v>156</v>
      </c>
      <c r="E61" s="6"/>
      <c r="F61" s="6" t="s">
        <v>810</v>
      </c>
      <c r="G61" s="6" t="s">
        <v>44</v>
      </c>
      <c r="H61" s="7">
        <v>5292</v>
      </c>
      <c r="I61" s="7">
        <v>5282</v>
      </c>
      <c r="J61" s="7">
        <v>0</v>
      </c>
      <c r="K61" s="7">
        <v>978.33</v>
      </c>
      <c r="L61" s="8">
        <v>2.2350000000000001E-5</v>
      </c>
      <c r="M61" s="8">
        <v>3.7000000000000002E-3</v>
      </c>
      <c r="N61" s="8">
        <v>5.9999999999999995E-4</v>
      </c>
    </row>
    <row r="62" spans="2:14">
      <c r="B62" s="6" t="s">
        <v>878</v>
      </c>
      <c r="C62" s="17" t="s">
        <v>879</v>
      </c>
      <c r="D62" s="19" t="s">
        <v>156</v>
      </c>
      <c r="E62" s="6"/>
      <c r="F62" s="6" t="s">
        <v>810</v>
      </c>
      <c r="G62" s="6" t="s">
        <v>44</v>
      </c>
      <c r="H62" s="7">
        <v>3822</v>
      </c>
      <c r="I62" s="7">
        <v>5283</v>
      </c>
      <c r="J62" s="7">
        <v>0</v>
      </c>
      <c r="K62" s="7">
        <v>706.71</v>
      </c>
      <c r="L62" s="8">
        <v>3.1200000000000002E-6</v>
      </c>
      <c r="M62" s="8">
        <v>2.5999999999999999E-3</v>
      </c>
      <c r="N62" s="8">
        <v>4.0000000000000002E-4</v>
      </c>
    </row>
    <row r="63" spans="2:14">
      <c r="B63" s="6" t="s">
        <v>880</v>
      </c>
      <c r="C63" s="17" t="s">
        <v>881</v>
      </c>
      <c r="D63" s="19" t="s">
        <v>156</v>
      </c>
      <c r="E63" s="6"/>
      <c r="F63" s="6" t="s">
        <v>810</v>
      </c>
      <c r="G63" s="6" t="s">
        <v>44</v>
      </c>
      <c r="H63" s="7">
        <v>16236</v>
      </c>
      <c r="I63" s="7">
        <v>9182</v>
      </c>
      <c r="J63" s="7">
        <v>0</v>
      </c>
      <c r="K63" s="7">
        <v>5217.76</v>
      </c>
      <c r="L63" s="8">
        <v>1.4E-3</v>
      </c>
      <c r="M63" s="8">
        <v>1.95E-2</v>
      </c>
      <c r="N63" s="8">
        <v>3.0000000000000001E-3</v>
      </c>
    </row>
    <row r="64" spans="2:14">
      <c r="B64" s="6" t="s">
        <v>882</v>
      </c>
      <c r="C64" s="17" t="s">
        <v>883</v>
      </c>
      <c r="D64" s="19" t="s">
        <v>156</v>
      </c>
      <c r="E64" s="6"/>
      <c r="F64" s="6" t="s">
        <v>810</v>
      </c>
      <c r="G64" s="6" t="s">
        <v>44</v>
      </c>
      <c r="H64" s="7">
        <v>4734</v>
      </c>
      <c r="I64" s="7">
        <v>5471</v>
      </c>
      <c r="J64" s="7">
        <v>0</v>
      </c>
      <c r="K64" s="7">
        <v>906.49</v>
      </c>
      <c r="L64" s="8">
        <v>1E-4</v>
      </c>
      <c r="M64" s="8">
        <v>3.3999999999999998E-3</v>
      </c>
      <c r="N64" s="8">
        <v>5.0000000000000001E-4</v>
      </c>
    </row>
    <row r="65" spans="2:14">
      <c r="B65" s="6" t="s">
        <v>884</v>
      </c>
      <c r="C65" s="17" t="s">
        <v>885</v>
      </c>
      <c r="D65" s="19" t="s">
        <v>156</v>
      </c>
      <c r="E65" s="6"/>
      <c r="F65" s="6" t="s">
        <v>810</v>
      </c>
      <c r="G65" s="6" t="s">
        <v>44</v>
      </c>
      <c r="H65" s="7">
        <v>21614</v>
      </c>
      <c r="I65" s="7">
        <v>4340</v>
      </c>
      <c r="J65" s="7">
        <v>0</v>
      </c>
      <c r="K65" s="7">
        <v>3283.17</v>
      </c>
      <c r="L65" s="8">
        <v>1.5E-3</v>
      </c>
      <c r="M65" s="8">
        <v>1.23E-2</v>
      </c>
      <c r="N65" s="8">
        <v>1.9E-3</v>
      </c>
    </row>
    <row r="66" spans="2:14">
      <c r="B66" s="6" t="s">
        <v>886</v>
      </c>
      <c r="C66" s="17" t="s">
        <v>887</v>
      </c>
      <c r="D66" s="19" t="s">
        <v>156</v>
      </c>
      <c r="E66" s="6"/>
      <c r="F66" s="6" t="s">
        <v>810</v>
      </c>
      <c r="G66" s="6" t="s">
        <v>44</v>
      </c>
      <c r="H66" s="7">
        <v>60607</v>
      </c>
      <c r="I66" s="7">
        <v>3145</v>
      </c>
      <c r="J66" s="7">
        <v>0</v>
      </c>
      <c r="K66" s="7">
        <v>6671.32</v>
      </c>
      <c r="L66" s="8">
        <v>1E-4</v>
      </c>
      <c r="M66" s="8">
        <v>2.5000000000000001E-2</v>
      </c>
      <c r="N66" s="8">
        <v>3.8E-3</v>
      </c>
    </row>
    <row r="67" spans="2:14">
      <c r="B67" s="6" t="s">
        <v>888</v>
      </c>
      <c r="C67" s="17" t="s">
        <v>889</v>
      </c>
      <c r="D67" s="19" t="s">
        <v>156</v>
      </c>
      <c r="E67" s="6"/>
      <c r="F67" s="6" t="s">
        <v>810</v>
      </c>
      <c r="G67" s="6" t="s">
        <v>44</v>
      </c>
      <c r="H67" s="7">
        <v>11036</v>
      </c>
      <c r="I67" s="7">
        <v>8734</v>
      </c>
      <c r="J67" s="7">
        <v>0</v>
      </c>
      <c r="K67" s="7">
        <v>3373.59</v>
      </c>
      <c r="L67" s="8">
        <v>1E-4</v>
      </c>
      <c r="M67" s="8">
        <v>1.26E-2</v>
      </c>
      <c r="N67" s="8">
        <v>1.9E-3</v>
      </c>
    </row>
    <row r="68" spans="2:14">
      <c r="B68" s="6" t="s">
        <v>890</v>
      </c>
      <c r="C68" s="17" t="s">
        <v>891</v>
      </c>
      <c r="D68" s="19" t="s">
        <v>156</v>
      </c>
      <c r="E68" s="6"/>
      <c r="F68" s="6" t="s">
        <v>810</v>
      </c>
      <c r="G68" s="6" t="s">
        <v>44</v>
      </c>
      <c r="H68" s="7">
        <v>16826</v>
      </c>
      <c r="I68" s="7">
        <v>12712</v>
      </c>
      <c r="J68" s="7">
        <v>0</v>
      </c>
      <c r="K68" s="7">
        <v>7486.22</v>
      </c>
      <c r="L68" s="8">
        <v>1E-4</v>
      </c>
      <c r="M68" s="8">
        <v>2.8000000000000001E-2</v>
      </c>
      <c r="N68" s="8">
        <v>4.3E-3</v>
      </c>
    </row>
    <row r="69" spans="2:14">
      <c r="B69" s="6" t="s">
        <v>892</v>
      </c>
      <c r="C69" s="17" t="s">
        <v>893</v>
      </c>
      <c r="D69" s="19" t="s">
        <v>156</v>
      </c>
      <c r="E69" s="6"/>
      <c r="F69" s="6" t="s">
        <v>810</v>
      </c>
      <c r="G69" s="6" t="s">
        <v>44</v>
      </c>
      <c r="H69" s="7">
        <v>10078</v>
      </c>
      <c r="I69" s="7">
        <v>7218</v>
      </c>
      <c r="J69" s="7">
        <v>0</v>
      </c>
      <c r="K69" s="7">
        <v>2546.0100000000002</v>
      </c>
      <c r="L69" s="8">
        <v>1E-4</v>
      </c>
      <c r="M69" s="8">
        <v>9.4999999999999998E-3</v>
      </c>
      <c r="N69" s="8">
        <v>1.5E-3</v>
      </c>
    </row>
    <row r="70" spans="2:14">
      <c r="B70" s="6" t="s">
        <v>894</v>
      </c>
      <c r="C70" s="17" t="s">
        <v>895</v>
      </c>
      <c r="D70" s="19" t="s">
        <v>156</v>
      </c>
      <c r="E70" s="6"/>
      <c r="F70" s="6" t="s">
        <v>810</v>
      </c>
      <c r="G70" s="6" t="s">
        <v>44</v>
      </c>
      <c r="H70" s="7">
        <v>951</v>
      </c>
      <c r="I70" s="7">
        <v>7013</v>
      </c>
      <c r="J70" s="7">
        <v>0</v>
      </c>
      <c r="K70" s="7">
        <v>233.43</v>
      </c>
      <c r="L70" s="8">
        <v>6.4200000000000004E-6</v>
      </c>
      <c r="M70" s="8">
        <v>8.9999999999999998E-4</v>
      </c>
      <c r="N70" s="8">
        <v>1E-4</v>
      </c>
    </row>
    <row r="71" spans="2:14">
      <c r="B71" s="6" t="s">
        <v>896</v>
      </c>
      <c r="C71" s="17" t="s">
        <v>897</v>
      </c>
      <c r="D71" s="19" t="s">
        <v>156</v>
      </c>
      <c r="E71" s="6"/>
      <c r="F71" s="6" t="s">
        <v>810</v>
      </c>
      <c r="G71" s="6" t="s">
        <v>44</v>
      </c>
      <c r="H71" s="7">
        <v>11224</v>
      </c>
      <c r="I71" s="7">
        <v>12824</v>
      </c>
      <c r="J71" s="7">
        <v>0</v>
      </c>
      <c r="K71" s="7">
        <v>5037.78</v>
      </c>
      <c r="L71" s="8">
        <v>1E-4</v>
      </c>
      <c r="M71" s="8">
        <v>1.89E-2</v>
      </c>
      <c r="N71" s="8">
        <v>2.8999999999999998E-3</v>
      </c>
    </row>
    <row r="72" spans="2:14">
      <c r="B72" s="6" t="s">
        <v>898</v>
      </c>
      <c r="C72" s="17" t="s">
        <v>899</v>
      </c>
      <c r="D72" s="19" t="s">
        <v>156</v>
      </c>
      <c r="E72" s="6"/>
      <c r="F72" s="6" t="s">
        <v>810</v>
      </c>
      <c r="G72" s="6" t="s">
        <v>44</v>
      </c>
      <c r="H72" s="7">
        <v>8726</v>
      </c>
      <c r="I72" s="7">
        <v>13748</v>
      </c>
      <c r="J72" s="7">
        <v>0</v>
      </c>
      <c r="K72" s="7">
        <v>4198.78</v>
      </c>
      <c r="L72" s="8">
        <v>1E-4</v>
      </c>
      <c r="M72" s="8">
        <v>1.5699999999999999E-2</v>
      </c>
      <c r="N72" s="8">
        <v>2.3999999999999998E-3</v>
      </c>
    </row>
    <row r="73" spans="2:14">
      <c r="B73" s="6" t="s">
        <v>900</v>
      </c>
      <c r="C73" s="17" t="s">
        <v>901</v>
      </c>
      <c r="D73" s="19" t="s">
        <v>765</v>
      </c>
      <c r="E73" s="6"/>
      <c r="F73" s="6" t="s">
        <v>810</v>
      </c>
      <c r="G73" s="6" t="s">
        <v>46</v>
      </c>
      <c r="H73" s="7">
        <v>44161</v>
      </c>
      <c r="I73" s="7">
        <v>700.9</v>
      </c>
      <c r="J73" s="7">
        <v>0</v>
      </c>
      <c r="K73" s="7">
        <v>1310.9</v>
      </c>
      <c r="L73" s="8">
        <v>1E-4</v>
      </c>
      <c r="M73" s="8">
        <v>4.8999999999999998E-3</v>
      </c>
      <c r="N73" s="8">
        <v>6.9999999999999999E-4</v>
      </c>
    </row>
    <row r="74" spans="2:14">
      <c r="B74" s="6" t="s">
        <v>902</v>
      </c>
      <c r="C74" s="17" t="s">
        <v>903</v>
      </c>
      <c r="D74" s="19" t="s">
        <v>156</v>
      </c>
      <c r="E74" s="6"/>
      <c r="F74" s="6" t="s">
        <v>810</v>
      </c>
      <c r="G74" s="6" t="s">
        <v>44</v>
      </c>
      <c r="H74" s="7">
        <v>388</v>
      </c>
      <c r="I74" s="7">
        <v>4010</v>
      </c>
      <c r="J74" s="7">
        <v>0</v>
      </c>
      <c r="K74" s="7">
        <v>54.46</v>
      </c>
      <c r="L74" s="8">
        <v>5.3000000000000001E-7</v>
      </c>
      <c r="M74" s="8">
        <v>2.0000000000000001E-4</v>
      </c>
      <c r="N74" s="8">
        <v>0</v>
      </c>
    </row>
    <row r="75" spans="2:14">
      <c r="B75" s="6" t="s">
        <v>904</v>
      </c>
      <c r="C75" s="17" t="s">
        <v>905</v>
      </c>
      <c r="D75" s="19" t="s">
        <v>99</v>
      </c>
      <c r="E75" s="6"/>
      <c r="F75" s="6" t="s">
        <v>810</v>
      </c>
      <c r="G75" s="6" t="s">
        <v>49</v>
      </c>
      <c r="H75" s="7">
        <v>5982</v>
      </c>
      <c r="I75" s="7">
        <v>450.1</v>
      </c>
      <c r="J75" s="7">
        <v>0</v>
      </c>
      <c r="K75" s="7">
        <v>97.91</v>
      </c>
      <c r="L75" s="8">
        <v>7.6399999999999997E-6</v>
      </c>
      <c r="M75" s="8">
        <v>4.0000000000000002E-4</v>
      </c>
      <c r="N75" s="8">
        <v>1E-4</v>
      </c>
    </row>
    <row r="76" spans="2:14">
      <c r="B76" s="6" t="s">
        <v>906</v>
      </c>
      <c r="C76" s="17" t="s">
        <v>907</v>
      </c>
      <c r="D76" s="19" t="s">
        <v>99</v>
      </c>
      <c r="E76" s="6"/>
      <c r="F76" s="6" t="s">
        <v>810</v>
      </c>
      <c r="G76" s="6" t="s">
        <v>44</v>
      </c>
      <c r="H76" s="7">
        <v>3640</v>
      </c>
      <c r="I76" s="7">
        <v>19952</v>
      </c>
      <c r="J76" s="7">
        <v>0</v>
      </c>
      <c r="K76" s="7">
        <v>2541.88</v>
      </c>
      <c r="L76" s="8">
        <v>1.61E-2</v>
      </c>
      <c r="M76" s="8">
        <v>9.4999999999999998E-3</v>
      </c>
      <c r="N76" s="8">
        <v>1.4E-3</v>
      </c>
    </row>
    <row r="77" spans="2:14">
      <c r="B77" s="6" t="s">
        <v>908</v>
      </c>
      <c r="C77" s="17" t="s">
        <v>909</v>
      </c>
      <c r="D77" s="19" t="s">
        <v>156</v>
      </c>
      <c r="E77" s="6"/>
      <c r="F77" s="6" t="s">
        <v>810</v>
      </c>
      <c r="G77" s="6" t="s">
        <v>44</v>
      </c>
      <c r="H77" s="7">
        <v>26933</v>
      </c>
      <c r="I77" s="7">
        <v>5427</v>
      </c>
      <c r="J77" s="7">
        <v>0</v>
      </c>
      <c r="K77" s="7">
        <v>5115.79</v>
      </c>
      <c r="L77" s="8">
        <v>5.0000000000000001E-4</v>
      </c>
      <c r="M77" s="8">
        <v>1.9199999999999998E-2</v>
      </c>
      <c r="N77" s="8">
        <v>2.8999999999999998E-3</v>
      </c>
    </row>
    <row r="78" spans="2:14">
      <c r="B78" s="6" t="s">
        <v>910</v>
      </c>
      <c r="C78" s="17" t="s">
        <v>911</v>
      </c>
      <c r="D78" s="19" t="s">
        <v>423</v>
      </c>
      <c r="E78" s="6"/>
      <c r="F78" s="6" t="s">
        <v>810</v>
      </c>
      <c r="G78" s="6" t="s">
        <v>44</v>
      </c>
      <c r="H78" s="7">
        <v>8800</v>
      </c>
      <c r="I78" s="7">
        <v>2133.3000000000002</v>
      </c>
      <c r="J78" s="7">
        <v>0</v>
      </c>
      <c r="K78" s="7">
        <v>657.06</v>
      </c>
      <c r="L78" s="8">
        <v>5.0000000000000001E-4</v>
      </c>
      <c r="M78" s="8">
        <v>2.5000000000000001E-3</v>
      </c>
      <c r="N78" s="8">
        <v>4.0000000000000002E-4</v>
      </c>
    </row>
    <row r="79" spans="2:14">
      <c r="B79" s="6" t="s">
        <v>912</v>
      </c>
      <c r="C79" s="17" t="s">
        <v>913</v>
      </c>
      <c r="D79" s="19" t="s">
        <v>156</v>
      </c>
      <c r="E79" s="6"/>
      <c r="F79" s="6" t="s">
        <v>810</v>
      </c>
      <c r="G79" s="6" t="s">
        <v>44</v>
      </c>
      <c r="H79" s="7">
        <v>10061</v>
      </c>
      <c r="I79" s="7">
        <v>4066</v>
      </c>
      <c r="J79" s="7">
        <v>0</v>
      </c>
      <c r="K79" s="7">
        <v>1431.78</v>
      </c>
      <c r="L79" s="8">
        <v>2.2000000000000001E-3</v>
      </c>
      <c r="M79" s="8">
        <v>5.4000000000000003E-3</v>
      </c>
      <c r="N79" s="8">
        <v>8.0000000000000004E-4</v>
      </c>
    </row>
    <row r="80" spans="2:14">
      <c r="B80" s="6" t="s">
        <v>914</v>
      </c>
      <c r="C80" s="17" t="s">
        <v>915</v>
      </c>
      <c r="D80" s="19" t="s">
        <v>423</v>
      </c>
      <c r="E80" s="6"/>
      <c r="F80" s="6" t="s">
        <v>810</v>
      </c>
      <c r="G80" s="6" t="s">
        <v>44</v>
      </c>
      <c r="H80" s="7">
        <v>5400</v>
      </c>
      <c r="I80" s="7">
        <v>6590</v>
      </c>
      <c r="J80" s="7">
        <v>0</v>
      </c>
      <c r="K80" s="7">
        <v>1245.51</v>
      </c>
      <c r="L80" s="8">
        <v>2.9999999999999997E-4</v>
      </c>
      <c r="M80" s="8">
        <v>4.7000000000000002E-3</v>
      </c>
      <c r="N80" s="8">
        <v>6.9999999999999999E-4</v>
      </c>
    </row>
    <row r="81" spans="2:14">
      <c r="B81" s="6" t="s">
        <v>916</v>
      </c>
      <c r="C81" s="17" t="s">
        <v>917</v>
      </c>
      <c r="D81" s="19" t="s">
        <v>156</v>
      </c>
      <c r="E81" s="6"/>
      <c r="F81" s="6" t="s">
        <v>810</v>
      </c>
      <c r="G81" s="6" t="s">
        <v>44</v>
      </c>
      <c r="H81" s="7">
        <v>12433</v>
      </c>
      <c r="I81" s="7">
        <v>11441</v>
      </c>
      <c r="J81" s="7">
        <v>0</v>
      </c>
      <c r="K81" s="7">
        <v>4978.6099999999997</v>
      </c>
      <c r="L81" s="8">
        <v>4.0000000000000002E-4</v>
      </c>
      <c r="M81" s="8">
        <v>1.8599999999999998E-2</v>
      </c>
      <c r="N81" s="8">
        <v>2.8E-3</v>
      </c>
    </row>
    <row r="82" spans="2:14">
      <c r="B82" s="6" t="s">
        <v>918</v>
      </c>
      <c r="C82" s="17" t="s">
        <v>919</v>
      </c>
      <c r="D82" s="19" t="s">
        <v>423</v>
      </c>
      <c r="E82" s="6"/>
      <c r="F82" s="6" t="s">
        <v>810</v>
      </c>
      <c r="G82" s="6" t="s">
        <v>44</v>
      </c>
      <c r="H82" s="7">
        <v>10427</v>
      </c>
      <c r="I82" s="7">
        <v>5220</v>
      </c>
      <c r="J82" s="7">
        <v>0</v>
      </c>
      <c r="K82" s="7">
        <v>1905.01</v>
      </c>
      <c r="L82" s="8">
        <v>6.9999999999999999E-4</v>
      </c>
      <c r="M82" s="8">
        <v>7.1000000000000004E-3</v>
      </c>
      <c r="N82" s="8">
        <v>1.1000000000000001E-3</v>
      </c>
    </row>
    <row r="83" spans="2:14">
      <c r="B83" s="6" t="s">
        <v>920</v>
      </c>
      <c r="C83" s="17" t="s">
        <v>921</v>
      </c>
      <c r="D83" s="19" t="s">
        <v>423</v>
      </c>
      <c r="E83" s="6"/>
      <c r="F83" s="6" t="s">
        <v>810</v>
      </c>
      <c r="G83" s="6" t="s">
        <v>44</v>
      </c>
      <c r="H83" s="7">
        <v>15923</v>
      </c>
      <c r="I83" s="7">
        <v>4024</v>
      </c>
      <c r="J83" s="7">
        <v>0</v>
      </c>
      <c r="K83" s="7">
        <v>2242.6</v>
      </c>
      <c r="L83" s="8">
        <v>4.0000000000000002E-4</v>
      </c>
      <c r="M83" s="8">
        <v>8.3999999999999995E-3</v>
      </c>
      <c r="N83" s="8">
        <v>1.2999999999999999E-3</v>
      </c>
    </row>
    <row r="84" spans="2:14">
      <c r="B84" s="6" t="s">
        <v>922</v>
      </c>
      <c r="C84" s="17" t="s">
        <v>923</v>
      </c>
      <c r="D84" s="19" t="s">
        <v>156</v>
      </c>
      <c r="E84" s="6"/>
      <c r="F84" s="6" t="s">
        <v>810</v>
      </c>
      <c r="G84" s="6" t="s">
        <v>44</v>
      </c>
      <c r="H84" s="7">
        <v>3800</v>
      </c>
      <c r="I84" s="7">
        <v>7199</v>
      </c>
      <c r="J84" s="7">
        <v>0</v>
      </c>
      <c r="K84" s="7">
        <v>957.47</v>
      </c>
      <c r="L84" s="8">
        <v>5.9999999999999995E-4</v>
      </c>
      <c r="M84" s="8">
        <v>3.5999999999999999E-3</v>
      </c>
      <c r="N84" s="8">
        <v>5.0000000000000001E-4</v>
      </c>
    </row>
    <row r="85" spans="2:14">
      <c r="B85" s="6" t="s">
        <v>924</v>
      </c>
      <c r="C85" s="17" t="s">
        <v>925</v>
      </c>
      <c r="D85" s="19" t="s">
        <v>423</v>
      </c>
      <c r="E85" s="6"/>
      <c r="F85" s="6" t="s">
        <v>810</v>
      </c>
      <c r="G85" s="6" t="s">
        <v>44</v>
      </c>
      <c r="H85" s="7">
        <v>9100</v>
      </c>
      <c r="I85" s="7">
        <v>2500</v>
      </c>
      <c r="J85" s="7">
        <v>0</v>
      </c>
      <c r="K85" s="7">
        <v>796.25</v>
      </c>
      <c r="L85" s="8">
        <v>8.9999999999999998E-4</v>
      </c>
      <c r="M85" s="8">
        <v>3.0000000000000001E-3</v>
      </c>
      <c r="N85" s="8">
        <v>5.0000000000000001E-4</v>
      </c>
    </row>
    <row r="86" spans="2:14">
      <c r="B86" s="6" t="s">
        <v>926</v>
      </c>
      <c r="C86" s="17" t="s">
        <v>927</v>
      </c>
      <c r="D86" s="19" t="s">
        <v>423</v>
      </c>
      <c r="E86" s="6"/>
      <c r="F86" s="6" t="s">
        <v>810</v>
      </c>
      <c r="G86" s="6" t="s">
        <v>44</v>
      </c>
      <c r="H86" s="7">
        <v>15258</v>
      </c>
      <c r="I86" s="7">
        <v>2130</v>
      </c>
      <c r="J86" s="7">
        <v>0</v>
      </c>
      <c r="K86" s="7">
        <v>1137.48</v>
      </c>
      <c r="L86" s="8">
        <v>1E-3</v>
      </c>
      <c r="M86" s="8">
        <v>4.3E-3</v>
      </c>
      <c r="N86" s="8">
        <v>5.9999999999999995E-4</v>
      </c>
    </row>
    <row r="87" spans="2:14">
      <c r="B87" s="6" t="s">
        <v>928</v>
      </c>
      <c r="C87" s="17" t="s">
        <v>929</v>
      </c>
      <c r="D87" s="19" t="s">
        <v>156</v>
      </c>
      <c r="E87" s="6"/>
      <c r="F87" s="6" t="s">
        <v>810</v>
      </c>
      <c r="G87" s="6" t="s">
        <v>44</v>
      </c>
      <c r="H87" s="7">
        <v>13620</v>
      </c>
      <c r="I87" s="7">
        <v>5044</v>
      </c>
      <c r="J87" s="7">
        <v>0</v>
      </c>
      <c r="K87" s="7">
        <v>2404.4699999999998</v>
      </c>
      <c r="L87" s="8">
        <v>2.0999999999999999E-3</v>
      </c>
      <c r="M87" s="8">
        <v>8.9999999999999993E-3</v>
      </c>
      <c r="N87" s="8">
        <v>1.4E-3</v>
      </c>
    </row>
    <row r="88" spans="2:14">
      <c r="B88" s="6" t="s">
        <v>930</v>
      </c>
      <c r="C88" s="17" t="s">
        <v>931</v>
      </c>
      <c r="D88" s="19" t="s">
        <v>156</v>
      </c>
      <c r="E88" s="6"/>
      <c r="F88" s="6" t="s">
        <v>810</v>
      </c>
      <c r="G88" s="6" t="s">
        <v>44</v>
      </c>
      <c r="H88" s="7">
        <v>7697</v>
      </c>
      <c r="I88" s="7">
        <v>7009</v>
      </c>
      <c r="J88" s="7">
        <v>0</v>
      </c>
      <c r="K88" s="7">
        <v>1888.19</v>
      </c>
      <c r="L88" s="8">
        <v>5.0000000000000001E-4</v>
      </c>
      <c r="M88" s="8">
        <v>7.1000000000000004E-3</v>
      </c>
      <c r="N88" s="8">
        <v>1.1000000000000001E-3</v>
      </c>
    </row>
    <row r="89" spans="2:14">
      <c r="B89" s="6" t="s">
        <v>932</v>
      </c>
      <c r="C89" s="17" t="s">
        <v>933</v>
      </c>
      <c r="D89" s="19" t="s">
        <v>156</v>
      </c>
      <c r="E89" s="6"/>
      <c r="F89" s="6" t="s">
        <v>810</v>
      </c>
      <c r="G89" s="6" t="s">
        <v>44</v>
      </c>
      <c r="H89" s="7">
        <v>6120</v>
      </c>
      <c r="I89" s="7">
        <v>5046</v>
      </c>
      <c r="J89" s="7">
        <v>0</v>
      </c>
      <c r="K89" s="7">
        <v>1080.8499999999999</v>
      </c>
      <c r="L89" s="8">
        <v>5.9999999999999995E-4</v>
      </c>
      <c r="M89" s="8">
        <v>4.0000000000000001E-3</v>
      </c>
      <c r="N89" s="8">
        <v>5.9999999999999995E-4</v>
      </c>
    </row>
    <row r="90" spans="2:14">
      <c r="B90" s="6" t="s">
        <v>934</v>
      </c>
      <c r="C90" s="17" t="s">
        <v>935</v>
      </c>
      <c r="D90" s="19" t="s">
        <v>423</v>
      </c>
      <c r="E90" s="6"/>
      <c r="F90" s="6" t="s">
        <v>810</v>
      </c>
      <c r="G90" s="6" t="s">
        <v>44</v>
      </c>
      <c r="H90" s="7">
        <v>10169</v>
      </c>
      <c r="I90" s="7">
        <v>3438</v>
      </c>
      <c r="J90" s="7">
        <v>0</v>
      </c>
      <c r="K90" s="7">
        <v>1223.6400000000001</v>
      </c>
      <c r="L90" s="8">
        <v>7.0000000000000001E-3</v>
      </c>
      <c r="M90" s="8">
        <v>4.5999999999999999E-3</v>
      </c>
      <c r="N90" s="8">
        <v>6.9999999999999999E-4</v>
      </c>
    </row>
    <row r="91" spans="2:14">
      <c r="B91" s="6" t="s">
        <v>936</v>
      </c>
      <c r="C91" s="17" t="s">
        <v>937</v>
      </c>
      <c r="D91" s="19" t="s">
        <v>156</v>
      </c>
      <c r="E91" s="6"/>
      <c r="F91" s="6" t="s">
        <v>810</v>
      </c>
      <c r="G91" s="6" t="s">
        <v>44</v>
      </c>
      <c r="H91" s="7">
        <v>5181</v>
      </c>
      <c r="I91" s="7">
        <v>9759</v>
      </c>
      <c r="J91" s="7">
        <v>0</v>
      </c>
      <c r="K91" s="7">
        <v>1769.65</v>
      </c>
      <c r="L91" s="8">
        <v>1.1999999999999999E-3</v>
      </c>
      <c r="M91" s="8">
        <v>6.6E-3</v>
      </c>
      <c r="N91" s="8">
        <v>1E-3</v>
      </c>
    </row>
    <row r="92" spans="2:14">
      <c r="B92" s="6" t="s">
        <v>938</v>
      </c>
      <c r="C92" s="17" t="s">
        <v>939</v>
      </c>
      <c r="D92" s="19" t="s">
        <v>156</v>
      </c>
      <c r="E92" s="6"/>
      <c r="F92" s="6" t="s">
        <v>810</v>
      </c>
      <c r="G92" s="6" t="s">
        <v>44</v>
      </c>
      <c r="H92" s="7">
        <v>3497</v>
      </c>
      <c r="I92" s="7">
        <v>7139</v>
      </c>
      <c r="J92" s="7">
        <v>0</v>
      </c>
      <c r="K92" s="7">
        <v>873.78</v>
      </c>
      <c r="L92" s="8">
        <v>2.0000000000000001E-4</v>
      </c>
      <c r="M92" s="8">
        <v>3.3E-3</v>
      </c>
      <c r="N92" s="8">
        <v>5.0000000000000001E-4</v>
      </c>
    </row>
    <row r="93" spans="2:14">
      <c r="B93" s="6" t="s">
        <v>940</v>
      </c>
      <c r="C93" s="17" t="s">
        <v>941</v>
      </c>
      <c r="D93" s="19" t="s">
        <v>156</v>
      </c>
      <c r="E93" s="6"/>
      <c r="F93" s="6" t="s">
        <v>810</v>
      </c>
      <c r="G93" s="6" t="s">
        <v>44</v>
      </c>
      <c r="H93" s="7">
        <v>7040</v>
      </c>
      <c r="I93" s="7">
        <v>4571</v>
      </c>
      <c r="J93" s="7">
        <v>0</v>
      </c>
      <c r="K93" s="7">
        <v>1126.29</v>
      </c>
      <c r="L93" s="8">
        <v>1.1999999999999999E-3</v>
      </c>
      <c r="M93" s="8">
        <v>4.1999999999999997E-3</v>
      </c>
      <c r="N93" s="8">
        <v>5.9999999999999995E-4</v>
      </c>
    </row>
    <row r="94" spans="2:14">
      <c r="B94" s="6" t="s">
        <v>942</v>
      </c>
      <c r="C94" s="17" t="s">
        <v>943</v>
      </c>
      <c r="D94" s="19" t="s">
        <v>99</v>
      </c>
      <c r="E94" s="6"/>
      <c r="F94" s="6" t="s">
        <v>810</v>
      </c>
      <c r="G94" s="6" t="s">
        <v>49</v>
      </c>
      <c r="H94" s="7">
        <v>42611</v>
      </c>
      <c r="I94" s="7">
        <v>3514</v>
      </c>
      <c r="J94" s="7">
        <v>0</v>
      </c>
      <c r="K94" s="7">
        <v>5444.97</v>
      </c>
      <c r="L94" s="8">
        <v>2.0000000000000001E-4</v>
      </c>
      <c r="M94" s="8">
        <v>2.0400000000000001E-2</v>
      </c>
      <c r="N94" s="8">
        <v>3.0999999999999999E-3</v>
      </c>
    </row>
    <row r="95" spans="2:14">
      <c r="B95" s="6" t="s">
        <v>944</v>
      </c>
      <c r="C95" s="17" t="s">
        <v>945</v>
      </c>
      <c r="D95" s="19" t="s">
        <v>156</v>
      </c>
      <c r="E95" s="6"/>
      <c r="F95" s="6" t="s">
        <v>810</v>
      </c>
      <c r="G95" s="6" t="s">
        <v>44</v>
      </c>
      <c r="H95" s="7">
        <v>8611</v>
      </c>
      <c r="I95" s="7">
        <v>2739</v>
      </c>
      <c r="J95" s="7">
        <v>0</v>
      </c>
      <c r="K95" s="7">
        <v>825.49</v>
      </c>
      <c r="L95" s="8">
        <v>1E-4</v>
      </c>
      <c r="M95" s="8">
        <v>3.0999999999999999E-3</v>
      </c>
      <c r="N95" s="8">
        <v>5.0000000000000001E-4</v>
      </c>
    </row>
    <row r="96" spans="2:14">
      <c r="B96" s="6" t="s">
        <v>946</v>
      </c>
      <c r="C96" s="17" t="s">
        <v>947</v>
      </c>
      <c r="D96" s="19" t="s">
        <v>778</v>
      </c>
      <c r="E96" s="6"/>
      <c r="F96" s="6" t="s">
        <v>810</v>
      </c>
      <c r="G96" s="6" t="s">
        <v>49</v>
      </c>
      <c r="H96" s="7">
        <v>7440</v>
      </c>
      <c r="I96" s="7">
        <v>10794</v>
      </c>
      <c r="J96" s="7">
        <v>0</v>
      </c>
      <c r="K96" s="7">
        <v>2920.3</v>
      </c>
      <c r="L96" s="8">
        <v>1E-4</v>
      </c>
      <c r="M96" s="8">
        <v>1.09E-2</v>
      </c>
      <c r="N96" s="8">
        <v>1.6999999999999999E-3</v>
      </c>
    </row>
    <row r="97" spans="2:14">
      <c r="B97" s="6" t="s">
        <v>948</v>
      </c>
      <c r="C97" s="17" t="s">
        <v>949</v>
      </c>
      <c r="D97" s="19" t="s">
        <v>950</v>
      </c>
      <c r="E97" s="6"/>
      <c r="F97" s="6" t="s">
        <v>810</v>
      </c>
      <c r="G97" s="6" t="s">
        <v>45</v>
      </c>
      <c r="H97" s="7">
        <v>4075</v>
      </c>
      <c r="I97" s="7">
        <v>2744500</v>
      </c>
      <c r="J97" s="7">
        <v>0</v>
      </c>
      <c r="K97" s="7">
        <v>2870</v>
      </c>
      <c r="L97" s="8">
        <v>2.0000000000000001E-4</v>
      </c>
      <c r="M97" s="8">
        <v>1.0699999999999999E-2</v>
      </c>
      <c r="N97" s="8">
        <v>1.6000000000000001E-3</v>
      </c>
    </row>
    <row r="98" spans="2:14">
      <c r="B98" s="6" t="s">
        <v>951</v>
      </c>
      <c r="C98" s="17" t="s">
        <v>952</v>
      </c>
      <c r="D98" s="19" t="s">
        <v>156</v>
      </c>
      <c r="E98" s="6"/>
      <c r="F98" s="6" t="s">
        <v>810</v>
      </c>
      <c r="G98" s="6" t="s">
        <v>44</v>
      </c>
      <c r="H98" s="7">
        <v>1100</v>
      </c>
      <c r="I98" s="7">
        <v>37915</v>
      </c>
      <c r="J98" s="7">
        <v>0</v>
      </c>
      <c r="K98" s="7">
        <v>1459.73</v>
      </c>
      <c r="L98" s="8">
        <v>1.48E-6</v>
      </c>
      <c r="M98" s="8">
        <v>5.4999999999999997E-3</v>
      </c>
      <c r="N98" s="8">
        <v>8.0000000000000004E-4</v>
      </c>
    </row>
    <row r="99" spans="2:14">
      <c r="B99" s="6" t="s">
        <v>953</v>
      </c>
      <c r="C99" s="17" t="s">
        <v>954</v>
      </c>
      <c r="D99" s="19" t="s">
        <v>156</v>
      </c>
      <c r="E99" s="6"/>
      <c r="F99" s="6" t="s">
        <v>810</v>
      </c>
      <c r="G99" s="6" t="s">
        <v>44</v>
      </c>
      <c r="H99" s="7">
        <v>6679</v>
      </c>
      <c r="I99" s="7">
        <v>11173</v>
      </c>
      <c r="J99" s="7">
        <v>0</v>
      </c>
      <c r="K99" s="7">
        <v>2611.86</v>
      </c>
      <c r="L99" s="8">
        <v>1E-4</v>
      </c>
      <c r="M99" s="8">
        <v>9.7999999999999997E-3</v>
      </c>
      <c r="N99" s="8">
        <v>1.5E-3</v>
      </c>
    </row>
    <row r="100" spans="2:14">
      <c r="B100" s="6" t="s">
        <v>955</v>
      </c>
      <c r="C100" s="17" t="s">
        <v>956</v>
      </c>
      <c r="D100" s="19" t="s">
        <v>778</v>
      </c>
      <c r="E100" s="6"/>
      <c r="F100" s="6" t="s">
        <v>810</v>
      </c>
      <c r="G100" s="6" t="s">
        <v>49</v>
      </c>
      <c r="H100" s="7">
        <v>64105</v>
      </c>
      <c r="I100" s="7">
        <v>1550.2</v>
      </c>
      <c r="J100" s="7">
        <v>0</v>
      </c>
      <c r="K100" s="7">
        <v>3613.69</v>
      </c>
      <c r="L100" s="8">
        <v>2.0999999999999999E-3</v>
      </c>
      <c r="M100" s="8">
        <v>1.35E-2</v>
      </c>
      <c r="N100" s="8">
        <v>2.0999999999999999E-3</v>
      </c>
    </row>
    <row r="101" spans="2:14">
      <c r="B101" s="6" t="s">
        <v>957</v>
      </c>
      <c r="C101" s="17" t="s">
        <v>958</v>
      </c>
      <c r="D101" s="19" t="s">
        <v>765</v>
      </c>
      <c r="E101" s="6"/>
      <c r="F101" s="6" t="s">
        <v>810</v>
      </c>
      <c r="G101" s="6" t="s">
        <v>44</v>
      </c>
      <c r="H101" s="7">
        <v>100000</v>
      </c>
      <c r="I101" s="7">
        <v>696.4</v>
      </c>
      <c r="J101" s="7">
        <v>0</v>
      </c>
      <c r="K101" s="7">
        <v>2437.4</v>
      </c>
      <c r="L101" s="8">
        <v>2.7000000000000001E-3</v>
      </c>
      <c r="M101" s="8">
        <v>9.1000000000000004E-3</v>
      </c>
      <c r="N101" s="8">
        <v>1.4E-3</v>
      </c>
    </row>
    <row r="102" spans="2:14">
      <c r="B102" s="6" t="s">
        <v>959</v>
      </c>
      <c r="C102" s="17" t="s">
        <v>960</v>
      </c>
      <c r="D102" s="19" t="s">
        <v>99</v>
      </c>
      <c r="E102" s="6"/>
      <c r="F102" s="6" t="s">
        <v>810</v>
      </c>
      <c r="G102" s="6" t="s">
        <v>44</v>
      </c>
      <c r="H102" s="7">
        <v>7692</v>
      </c>
      <c r="I102" s="7">
        <v>3562</v>
      </c>
      <c r="J102" s="7">
        <v>0</v>
      </c>
      <c r="K102" s="7">
        <v>958.96</v>
      </c>
      <c r="L102" s="8">
        <v>2.9999999999999997E-4</v>
      </c>
      <c r="M102" s="8">
        <v>3.5999999999999999E-3</v>
      </c>
      <c r="N102" s="8">
        <v>5.0000000000000001E-4</v>
      </c>
    </row>
    <row r="103" spans="2:14">
      <c r="B103" s="6" t="s">
        <v>961</v>
      </c>
      <c r="C103" s="17" t="s">
        <v>962</v>
      </c>
      <c r="D103" s="19" t="s">
        <v>156</v>
      </c>
      <c r="E103" s="6"/>
      <c r="F103" s="6" t="s">
        <v>810</v>
      </c>
      <c r="G103" s="6" t="s">
        <v>44</v>
      </c>
      <c r="H103" s="7">
        <v>6825</v>
      </c>
      <c r="I103" s="7">
        <v>7999</v>
      </c>
      <c r="J103" s="7">
        <v>0</v>
      </c>
      <c r="K103" s="7">
        <v>1910.76</v>
      </c>
      <c r="L103" s="8">
        <v>8.0000000000000004E-4</v>
      </c>
      <c r="M103" s="8">
        <v>7.1999999999999998E-3</v>
      </c>
      <c r="N103" s="8">
        <v>1.1000000000000001E-3</v>
      </c>
    </row>
    <row r="104" spans="2:14">
      <c r="B104" s="6" t="s">
        <v>963</v>
      </c>
      <c r="C104" s="17" t="s">
        <v>964</v>
      </c>
      <c r="D104" s="19" t="s">
        <v>156</v>
      </c>
      <c r="E104" s="6"/>
      <c r="F104" s="6" t="s">
        <v>810</v>
      </c>
      <c r="G104" s="6" t="s">
        <v>44</v>
      </c>
      <c r="H104" s="7">
        <v>2860</v>
      </c>
      <c r="I104" s="7">
        <v>7922</v>
      </c>
      <c r="J104" s="7">
        <v>0</v>
      </c>
      <c r="K104" s="7">
        <v>792.99</v>
      </c>
      <c r="L104" s="8">
        <v>3.7410000000000003E-5</v>
      </c>
      <c r="M104" s="8">
        <v>3.0000000000000001E-3</v>
      </c>
      <c r="N104" s="8">
        <v>5.0000000000000001E-4</v>
      </c>
    </row>
    <row r="105" spans="2:14">
      <c r="B105" s="6" t="s">
        <v>965</v>
      </c>
      <c r="C105" s="17" t="s">
        <v>966</v>
      </c>
      <c r="D105" s="19" t="s">
        <v>778</v>
      </c>
      <c r="E105" s="6"/>
      <c r="F105" s="6" t="s">
        <v>810</v>
      </c>
      <c r="G105" s="6" t="s">
        <v>49</v>
      </c>
      <c r="H105" s="7">
        <v>8750</v>
      </c>
      <c r="I105" s="7">
        <v>5888</v>
      </c>
      <c r="J105" s="7">
        <v>0</v>
      </c>
      <c r="K105" s="7">
        <v>1873.47</v>
      </c>
      <c r="L105" s="8">
        <v>1.5E-3</v>
      </c>
      <c r="M105" s="8">
        <v>7.0000000000000001E-3</v>
      </c>
      <c r="N105" s="8">
        <v>1.1000000000000001E-3</v>
      </c>
    </row>
    <row r="106" spans="2:14">
      <c r="B106" s="6" t="s">
        <v>967</v>
      </c>
      <c r="C106" s="17" t="s">
        <v>968</v>
      </c>
      <c r="D106" s="19" t="s">
        <v>156</v>
      </c>
      <c r="E106" s="6"/>
      <c r="F106" s="6" t="s">
        <v>810</v>
      </c>
      <c r="G106" s="6" t="s">
        <v>44</v>
      </c>
      <c r="H106" s="7">
        <v>1905</v>
      </c>
      <c r="I106" s="7">
        <v>19495</v>
      </c>
      <c r="J106" s="7">
        <v>0</v>
      </c>
      <c r="K106" s="7">
        <v>1299.83</v>
      </c>
      <c r="L106" s="8">
        <v>4.0000000000000002E-4</v>
      </c>
      <c r="M106" s="8">
        <v>4.8999999999999998E-3</v>
      </c>
      <c r="N106" s="8">
        <v>6.9999999999999999E-4</v>
      </c>
    </row>
    <row r="107" spans="2:14">
      <c r="B107" s="6" t="s">
        <v>969</v>
      </c>
      <c r="C107" s="17" t="s">
        <v>970</v>
      </c>
      <c r="D107" s="19" t="s">
        <v>156</v>
      </c>
      <c r="E107" s="6"/>
      <c r="F107" s="6" t="s">
        <v>810</v>
      </c>
      <c r="G107" s="6" t="s">
        <v>44</v>
      </c>
      <c r="H107" s="7">
        <v>55391</v>
      </c>
      <c r="I107" s="7">
        <v>3881</v>
      </c>
      <c r="J107" s="7">
        <v>0</v>
      </c>
      <c r="K107" s="7">
        <v>7524.04</v>
      </c>
      <c r="L107" s="8">
        <v>4.7000000000000002E-3</v>
      </c>
      <c r="M107" s="8">
        <v>2.8199999999999999E-2</v>
      </c>
      <c r="N107" s="8">
        <v>4.3E-3</v>
      </c>
    </row>
    <row r="108" spans="2:14">
      <c r="B108" s="6" t="s">
        <v>971</v>
      </c>
      <c r="C108" s="17" t="s">
        <v>972</v>
      </c>
      <c r="D108" s="19" t="s">
        <v>423</v>
      </c>
      <c r="E108" s="6"/>
      <c r="F108" s="6" t="s">
        <v>810</v>
      </c>
      <c r="G108" s="6" t="s">
        <v>44</v>
      </c>
      <c r="H108" s="7">
        <v>4250</v>
      </c>
      <c r="I108" s="7">
        <v>3276</v>
      </c>
      <c r="J108" s="7">
        <v>0</v>
      </c>
      <c r="K108" s="7">
        <v>487.31</v>
      </c>
      <c r="L108" s="8">
        <v>2.0000000000000001E-4</v>
      </c>
      <c r="M108" s="8">
        <v>1.8E-3</v>
      </c>
      <c r="N108" s="8">
        <v>2.9999999999999997E-4</v>
      </c>
    </row>
    <row r="109" spans="2:14">
      <c r="B109" s="6" t="s">
        <v>973</v>
      </c>
      <c r="C109" s="17" t="s">
        <v>974</v>
      </c>
      <c r="D109" s="19" t="s">
        <v>156</v>
      </c>
      <c r="E109" s="6"/>
      <c r="F109" s="6" t="s">
        <v>810</v>
      </c>
      <c r="G109" s="6" t="s">
        <v>44</v>
      </c>
      <c r="H109" s="7">
        <v>8033</v>
      </c>
      <c r="I109" s="7">
        <v>1561</v>
      </c>
      <c r="J109" s="7">
        <v>0</v>
      </c>
      <c r="K109" s="7">
        <v>438.88</v>
      </c>
      <c r="L109" s="8">
        <v>3.8E-3</v>
      </c>
      <c r="M109" s="8">
        <v>1.6000000000000001E-3</v>
      </c>
      <c r="N109" s="8">
        <v>2.0000000000000001E-4</v>
      </c>
    </row>
    <row r="110" spans="2:14">
      <c r="B110" s="6" t="s">
        <v>975</v>
      </c>
      <c r="C110" s="17" t="s">
        <v>976</v>
      </c>
      <c r="D110" s="19" t="s">
        <v>765</v>
      </c>
      <c r="E110" s="6"/>
      <c r="F110" s="6" t="s">
        <v>810</v>
      </c>
      <c r="G110" s="6" t="s">
        <v>44</v>
      </c>
      <c r="H110" s="7">
        <v>2580</v>
      </c>
      <c r="I110" s="7">
        <v>26063</v>
      </c>
      <c r="J110" s="7">
        <v>0</v>
      </c>
      <c r="K110" s="7">
        <v>2353.4899999999998</v>
      </c>
      <c r="L110" s="8">
        <v>2.9999999999999997E-4</v>
      </c>
      <c r="M110" s="8">
        <v>8.8000000000000005E-3</v>
      </c>
      <c r="N110" s="8">
        <v>1.2999999999999999E-3</v>
      </c>
    </row>
    <row r="111" spans="2:14">
      <c r="B111" s="6" t="s">
        <v>977</v>
      </c>
      <c r="C111" s="17" t="s">
        <v>978</v>
      </c>
      <c r="D111" s="19" t="s">
        <v>99</v>
      </c>
      <c r="E111" s="6"/>
      <c r="F111" s="6" t="s">
        <v>810</v>
      </c>
      <c r="G111" s="6" t="s">
        <v>49</v>
      </c>
      <c r="H111" s="7">
        <v>8500</v>
      </c>
      <c r="I111" s="7">
        <v>4910.6000000000004</v>
      </c>
      <c r="J111" s="7">
        <v>0</v>
      </c>
      <c r="K111" s="7">
        <v>1517.84</v>
      </c>
      <c r="L111" s="8">
        <v>1.1999999999999999E-3</v>
      </c>
      <c r="M111" s="8">
        <v>5.7000000000000002E-3</v>
      </c>
      <c r="N111" s="8">
        <v>8.9999999999999998E-4</v>
      </c>
    </row>
    <row r="112" spans="2:14">
      <c r="B112" s="6" t="s">
        <v>979</v>
      </c>
      <c r="C112" s="17" t="s">
        <v>980</v>
      </c>
      <c r="D112" s="19" t="s">
        <v>99</v>
      </c>
      <c r="E112" s="6"/>
      <c r="F112" s="6" t="s">
        <v>810</v>
      </c>
      <c r="G112" s="6" t="s">
        <v>49</v>
      </c>
      <c r="H112" s="7">
        <v>3442</v>
      </c>
      <c r="I112" s="7">
        <v>5969</v>
      </c>
      <c r="J112" s="7">
        <v>0</v>
      </c>
      <c r="K112" s="7">
        <v>747.11</v>
      </c>
      <c r="L112" s="8">
        <v>4.193E-5</v>
      </c>
      <c r="M112" s="8">
        <v>2.8E-3</v>
      </c>
      <c r="N112" s="8">
        <v>4.0000000000000002E-4</v>
      </c>
    </row>
    <row r="113" spans="2:14">
      <c r="B113" s="6" t="s">
        <v>981</v>
      </c>
      <c r="C113" s="17" t="s">
        <v>982</v>
      </c>
      <c r="D113" s="19" t="s">
        <v>156</v>
      </c>
      <c r="E113" s="6"/>
      <c r="F113" s="6" t="s">
        <v>810</v>
      </c>
      <c r="G113" s="6" t="s">
        <v>44</v>
      </c>
      <c r="H113" s="7">
        <v>5487</v>
      </c>
      <c r="I113" s="7">
        <v>28028</v>
      </c>
      <c r="J113" s="7">
        <v>7.6</v>
      </c>
      <c r="K113" s="7">
        <v>5390.23</v>
      </c>
      <c r="L113" s="8">
        <v>1.5160000000000001E-5</v>
      </c>
      <c r="M113" s="8">
        <v>2.0199999999999999E-2</v>
      </c>
      <c r="N113" s="8">
        <v>3.0999999999999999E-3</v>
      </c>
    </row>
    <row r="114" spans="2:14">
      <c r="B114" s="6" t="s">
        <v>983</v>
      </c>
      <c r="C114" s="17" t="s">
        <v>984</v>
      </c>
      <c r="D114" s="19" t="s">
        <v>156</v>
      </c>
      <c r="E114" s="6"/>
      <c r="F114" s="6" t="s">
        <v>810</v>
      </c>
      <c r="G114" s="6" t="s">
        <v>44</v>
      </c>
      <c r="H114" s="7">
        <v>911</v>
      </c>
      <c r="I114" s="7">
        <v>4086</v>
      </c>
      <c r="J114" s="7">
        <v>0</v>
      </c>
      <c r="K114" s="7">
        <v>130.28</v>
      </c>
      <c r="L114" s="8">
        <v>9.2599999999999994E-6</v>
      </c>
      <c r="M114" s="8">
        <v>5.0000000000000001E-4</v>
      </c>
      <c r="N114" s="8">
        <v>1E-4</v>
      </c>
    </row>
    <row r="115" spans="2:14">
      <c r="B115" s="6" t="s">
        <v>985</v>
      </c>
      <c r="C115" s="17" t="s">
        <v>986</v>
      </c>
      <c r="D115" s="19" t="s">
        <v>156</v>
      </c>
      <c r="E115" s="6"/>
      <c r="F115" s="6" t="s">
        <v>810</v>
      </c>
      <c r="G115" s="6" t="s">
        <v>44</v>
      </c>
      <c r="H115" s="7">
        <v>588</v>
      </c>
      <c r="I115" s="7">
        <v>30782</v>
      </c>
      <c r="J115" s="7">
        <v>1.07</v>
      </c>
      <c r="K115" s="7">
        <v>634.55999999999995</v>
      </c>
      <c r="L115" s="8">
        <v>8.3899999999999993E-6</v>
      </c>
      <c r="M115" s="8">
        <v>2.3999999999999998E-3</v>
      </c>
      <c r="N115" s="8">
        <v>4.0000000000000002E-4</v>
      </c>
    </row>
    <row r="116" spans="2:14">
      <c r="B116" s="6" t="s">
        <v>987</v>
      </c>
      <c r="C116" s="17" t="s">
        <v>988</v>
      </c>
      <c r="D116" s="19" t="s">
        <v>99</v>
      </c>
      <c r="E116" s="6"/>
      <c r="F116" s="6" t="s">
        <v>810</v>
      </c>
      <c r="G116" s="6" t="s">
        <v>49</v>
      </c>
      <c r="H116" s="7">
        <v>2750</v>
      </c>
      <c r="I116" s="7">
        <v>15972</v>
      </c>
      <c r="J116" s="7">
        <v>0</v>
      </c>
      <c r="K116" s="7">
        <v>1597.22</v>
      </c>
      <c r="L116" s="8">
        <v>5.0000000000000001E-4</v>
      </c>
      <c r="M116" s="8">
        <v>6.0000000000000001E-3</v>
      </c>
      <c r="N116" s="8">
        <v>8.9999999999999998E-4</v>
      </c>
    </row>
    <row r="117" spans="2:14">
      <c r="B117" s="6" t="s">
        <v>989</v>
      </c>
      <c r="C117" s="17" t="s">
        <v>990</v>
      </c>
      <c r="D117" s="19" t="s">
        <v>156</v>
      </c>
      <c r="E117" s="6"/>
      <c r="F117" s="6" t="s">
        <v>810</v>
      </c>
      <c r="G117" s="6" t="s">
        <v>44</v>
      </c>
      <c r="H117" s="7">
        <v>77195</v>
      </c>
      <c r="I117" s="7">
        <v>4434</v>
      </c>
      <c r="J117" s="7">
        <v>0</v>
      </c>
      <c r="K117" s="7">
        <v>11979.89</v>
      </c>
      <c r="L117" s="8">
        <v>4.0000000000000002E-4</v>
      </c>
      <c r="M117" s="8">
        <v>4.4900000000000002E-2</v>
      </c>
      <c r="N117" s="8">
        <v>6.7999999999999996E-3</v>
      </c>
    </row>
    <row r="118" spans="2:14">
      <c r="B118" s="6" t="s">
        <v>991</v>
      </c>
      <c r="C118" s="17" t="s">
        <v>992</v>
      </c>
      <c r="D118" s="19" t="s">
        <v>156</v>
      </c>
      <c r="E118" s="6"/>
      <c r="F118" s="6" t="s">
        <v>810</v>
      </c>
      <c r="G118" s="6" t="s">
        <v>44</v>
      </c>
      <c r="H118" s="7">
        <v>14029</v>
      </c>
      <c r="I118" s="7">
        <v>37725</v>
      </c>
      <c r="J118" s="7">
        <v>58.07</v>
      </c>
      <c r="K118" s="7">
        <v>18581.61</v>
      </c>
      <c r="L118" s="8">
        <v>1.592E-5</v>
      </c>
      <c r="M118" s="8">
        <v>6.9599999999999995E-2</v>
      </c>
      <c r="N118" s="8">
        <v>1.06E-2</v>
      </c>
    </row>
    <row r="119" spans="2:14">
      <c r="B119" s="6" t="s">
        <v>993</v>
      </c>
      <c r="C119" s="17" t="s">
        <v>994</v>
      </c>
      <c r="D119" s="19" t="s">
        <v>156</v>
      </c>
      <c r="E119" s="6"/>
      <c r="F119" s="6" t="s">
        <v>810</v>
      </c>
      <c r="G119" s="6" t="s">
        <v>44</v>
      </c>
      <c r="H119" s="7">
        <v>13135</v>
      </c>
      <c r="I119" s="7">
        <v>10061</v>
      </c>
      <c r="J119" s="7">
        <v>0</v>
      </c>
      <c r="K119" s="7">
        <v>4625.29</v>
      </c>
      <c r="L119" s="8">
        <v>8.9999999999999998E-4</v>
      </c>
      <c r="M119" s="8">
        <v>1.7299999999999999E-2</v>
      </c>
      <c r="N119" s="8">
        <v>2.5999999999999999E-3</v>
      </c>
    </row>
    <row r="120" spans="2:14">
      <c r="B120" s="6" t="s">
        <v>995</v>
      </c>
      <c r="C120" s="17" t="s">
        <v>996</v>
      </c>
      <c r="D120" s="19" t="s">
        <v>156</v>
      </c>
      <c r="E120" s="6"/>
      <c r="F120" s="6" t="s">
        <v>810</v>
      </c>
      <c r="G120" s="6" t="s">
        <v>44</v>
      </c>
      <c r="H120" s="7">
        <v>6748</v>
      </c>
      <c r="I120" s="7">
        <v>4388</v>
      </c>
      <c r="J120" s="7">
        <v>0</v>
      </c>
      <c r="K120" s="7">
        <v>1036.3599999999999</v>
      </c>
      <c r="L120" s="8">
        <v>1E-4</v>
      </c>
      <c r="M120" s="8">
        <v>3.8999999999999998E-3</v>
      </c>
      <c r="N120" s="8">
        <v>5.9999999999999995E-4</v>
      </c>
    </row>
    <row r="121" spans="2:14">
      <c r="B121" s="6" t="s">
        <v>997</v>
      </c>
      <c r="C121" s="17" t="s">
        <v>998</v>
      </c>
      <c r="D121" s="19" t="s">
        <v>99</v>
      </c>
      <c r="E121" s="6"/>
      <c r="F121" s="6" t="s">
        <v>810</v>
      </c>
      <c r="G121" s="6" t="s">
        <v>44</v>
      </c>
      <c r="H121" s="7">
        <v>191</v>
      </c>
      <c r="I121" s="7">
        <v>8486</v>
      </c>
      <c r="J121" s="7">
        <v>0</v>
      </c>
      <c r="K121" s="7">
        <v>56.73</v>
      </c>
      <c r="L121" s="8">
        <v>2.1699999999999999E-5</v>
      </c>
      <c r="M121" s="8">
        <v>2.0000000000000001E-4</v>
      </c>
      <c r="N121" s="8">
        <v>0</v>
      </c>
    </row>
    <row r="122" spans="2:14">
      <c r="B122" s="6" t="s">
        <v>999</v>
      </c>
      <c r="C122" s="17" t="s">
        <v>1000</v>
      </c>
      <c r="D122" s="19" t="s">
        <v>765</v>
      </c>
      <c r="E122" s="6"/>
      <c r="F122" s="6" t="s">
        <v>810</v>
      </c>
      <c r="G122" s="6" t="s">
        <v>44</v>
      </c>
      <c r="H122" s="7">
        <v>34300</v>
      </c>
      <c r="I122" s="7">
        <v>2577.75</v>
      </c>
      <c r="J122" s="7">
        <v>0</v>
      </c>
      <c r="K122" s="7">
        <v>3094.59</v>
      </c>
      <c r="L122" s="8">
        <v>3.0999999999999999E-3</v>
      </c>
      <c r="M122" s="8">
        <v>1.1599999999999999E-2</v>
      </c>
      <c r="N122" s="8">
        <v>1.8E-3</v>
      </c>
    </row>
    <row r="123" spans="2:14">
      <c r="B123" s="6" t="s">
        <v>1001</v>
      </c>
      <c r="C123" s="17" t="s">
        <v>1002</v>
      </c>
      <c r="D123" s="19" t="s">
        <v>156</v>
      </c>
      <c r="E123" s="6"/>
      <c r="F123" s="6" t="s">
        <v>810</v>
      </c>
      <c r="G123" s="6" t="s">
        <v>44</v>
      </c>
      <c r="H123" s="7">
        <v>2210</v>
      </c>
      <c r="I123" s="7">
        <v>9111</v>
      </c>
      <c r="J123" s="7">
        <v>0</v>
      </c>
      <c r="K123" s="7">
        <v>704.74</v>
      </c>
      <c r="L123" s="8">
        <v>5.7599999999999999E-6</v>
      </c>
      <c r="M123" s="8">
        <v>2.5999999999999999E-3</v>
      </c>
      <c r="N123" s="8">
        <v>4.0000000000000002E-4</v>
      </c>
    </row>
    <row r="124" spans="2:14">
      <c r="B124" s="6" t="s">
        <v>1003</v>
      </c>
      <c r="C124" s="17" t="s">
        <v>1004</v>
      </c>
      <c r="D124" s="19" t="s">
        <v>156</v>
      </c>
      <c r="E124" s="6"/>
      <c r="F124" s="6" t="s">
        <v>810</v>
      </c>
      <c r="G124" s="6" t="s">
        <v>44</v>
      </c>
      <c r="H124" s="7">
        <v>10600</v>
      </c>
      <c r="I124" s="7">
        <v>2966</v>
      </c>
      <c r="J124" s="7">
        <v>0</v>
      </c>
      <c r="K124" s="7">
        <v>1100.3900000000001</v>
      </c>
      <c r="L124" s="8">
        <v>1E-4</v>
      </c>
      <c r="M124" s="8">
        <v>4.1000000000000003E-3</v>
      </c>
      <c r="N124" s="8">
        <v>5.9999999999999995E-4</v>
      </c>
    </row>
    <row r="125" spans="2:14">
      <c r="B125" s="6" t="s">
        <v>1005</v>
      </c>
      <c r="C125" s="17" t="s">
        <v>1006</v>
      </c>
      <c r="D125" s="19" t="s">
        <v>156</v>
      </c>
      <c r="E125" s="6"/>
      <c r="F125" s="6" t="s">
        <v>810</v>
      </c>
      <c r="G125" s="6" t="s">
        <v>44</v>
      </c>
      <c r="H125" s="7">
        <v>3170</v>
      </c>
      <c r="I125" s="7">
        <v>5934</v>
      </c>
      <c r="J125" s="7">
        <v>0</v>
      </c>
      <c r="K125" s="7">
        <v>658.38</v>
      </c>
      <c r="L125" s="8">
        <v>2.9999999999999997E-4</v>
      </c>
      <c r="M125" s="8">
        <v>2.5000000000000001E-3</v>
      </c>
      <c r="N125" s="8">
        <v>4.0000000000000002E-4</v>
      </c>
    </row>
    <row r="126" spans="2:14">
      <c r="B126" s="6" t="s">
        <v>1007</v>
      </c>
      <c r="C126" s="17" t="s">
        <v>1008</v>
      </c>
      <c r="D126" s="19" t="s">
        <v>423</v>
      </c>
      <c r="E126" s="6"/>
      <c r="F126" s="6" t="s">
        <v>810</v>
      </c>
      <c r="G126" s="6" t="s">
        <v>44</v>
      </c>
      <c r="H126" s="7">
        <v>8880</v>
      </c>
      <c r="I126" s="7">
        <v>4265</v>
      </c>
      <c r="J126" s="7">
        <v>0</v>
      </c>
      <c r="K126" s="7">
        <v>1325.56</v>
      </c>
      <c r="L126" s="8">
        <v>4.1000000000000003E-3</v>
      </c>
      <c r="M126" s="8">
        <v>5.0000000000000001E-3</v>
      </c>
      <c r="N126" s="8">
        <v>8.0000000000000004E-4</v>
      </c>
    </row>
    <row r="127" spans="2:14">
      <c r="B127" s="13" t="s">
        <v>1009</v>
      </c>
      <c r="C127" s="14"/>
      <c r="D127" s="21"/>
      <c r="E127" s="13"/>
      <c r="F127" s="13"/>
      <c r="G127" s="13"/>
      <c r="H127" s="15">
        <v>1466</v>
      </c>
      <c r="K127" s="15">
        <v>437.78</v>
      </c>
      <c r="M127" s="16">
        <v>1.6000000000000001E-3</v>
      </c>
      <c r="N127" s="16">
        <v>2.0000000000000001E-4</v>
      </c>
    </row>
    <row r="128" spans="2:14">
      <c r="B128" s="6" t="s">
        <v>1010</v>
      </c>
      <c r="C128" s="17" t="s">
        <v>1011</v>
      </c>
      <c r="D128" s="19" t="s">
        <v>156</v>
      </c>
      <c r="E128" s="6"/>
      <c r="F128" s="6" t="s">
        <v>830</v>
      </c>
      <c r="G128" s="6" t="s">
        <v>44</v>
      </c>
      <c r="H128" s="7">
        <v>1466</v>
      </c>
      <c r="I128" s="7">
        <v>8532</v>
      </c>
      <c r="J128" s="7">
        <v>0</v>
      </c>
      <c r="K128" s="7">
        <v>437.78</v>
      </c>
      <c r="L128" s="8">
        <v>3.5500000000000002E-5</v>
      </c>
      <c r="M128" s="8">
        <v>1.6000000000000001E-3</v>
      </c>
      <c r="N128" s="8">
        <v>2.0000000000000001E-4</v>
      </c>
    </row>
    <row r="129" spans="2:14">
      <c r="B129" s="13" t="s">
        <v>833</v>
      </c>
      <c r="C129" s="14"/>
      <c r="D129" s="21"/>
      <c r="E129" s="13"/>
      <c r="F129" s="13"/>
      <c r="G129" s="13"/>
      <c r="H129" s="15">
        <v>0</v>
      </c>
      <c r="K129" s="15">
        <v>0</v>
      </c>
      <c r="M129" s="16">
        <v>0</v>
      </c>
      <c r="N129" s="16">
        <v>0</v>
      </c>
    </row>
    <row r="130" spans="2:14">
      <c r="B130" s="13" t="s">
        <v>834</v>
      </c>
      <c r="C130" s="14"/>
      <c r="D130" s="21"/>
      <c r="E130" s="13"/>
      <c r="F130" s="13"/>
      <c r="G130" s="13"/>
      <c r="H130" s="15">
        <v>0</v>
      </c>
      <c r="K130" s="15">
        <v>0</v>
      </c>
      <c r="M130" s="16">
        <v>0</v>
      </c>
      <c r="N130" s="16">
        <v>0</v>
      </c>
    </row>
    <row r="133" spans="2:14">
      <c r="B133" s="6" t="s">
        <v>106</v>
      </c>
      <c r="C133" s="17"/>
      <c r="D133" s="19"/>
      <c r="E133" s="6"/>
      <c r="F133" s="6"/>
      <c r="G133" s="6"/>
    </row>
    <row r="137" spans="2:14">
      <c r="B137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107</v>
      </c>
    </row>
    <row r="7" spans="2:15" ht="15.75">
      <c r="B7" s="2" t="s">
        <v>1012</v>
      </c>
    </row>
    <row r="8" spans="2:15">
      <c r="B8" s="3" t="s">
        <v>77</v>
      </c>
      <c r="C8" s="3" t="s">
        <v>78</v>
      </c>
      <c r="D8" s="3" t="s">
        <v>109</v>
      </c>
      <c r="E8" s="3" t="s">
        <v>79</v>
      </c>
      <c r="F8" s="3" t="s">
        <v>160</v>
      </c>
      <c r="G8" s="3" t="s">
        <v>80</v>
      </c>
      <c r="H8" s="3" t="s">
        <v>81</v>
      </c>
      <c r="I8" s="3" t="s">
        <v>82</v>
      </c>
      <c r="J8" s="3" t="s">
        <v>112</v>
      </c>
      <c r="K8" s="3" t="s">
        <v>43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1013</v>
      </c>
      <c r="C11" s="12"/>
      <c r="D11" s="20"/>
      <c r="E11" s="3"/>
      <c r="F11" s="3"/>
      <c r="G11" s="3"/>
      <c r="H11" s="3"/>
      <c r="I11" s="3"/>
      <c r="J11" s="9">
        <v>148345.78</v>
      </c>
      <c r="L11" s="9">
        <v>16472.009999999998</v>
      </c>
      <c r="N11" s="10">
        <v>1</v>
      </c>
      <c r="O11" s="10">
        <v>9.4000000000000004E-3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1014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1015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1016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1017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105</v>
      </c>
      <c r="C17" s="12"/>
      <c r="D17" s="20"/>
      <c r="E17" s="3"/>
      <c r="F17" s="3"/>
      <c r="G17" s="3"/>
      <c r="H17" s="3"/>
      <c r="I17" s="3"/>
      <c r="J17" s="9">
        <v>148345.78</v>
      </c>
      <c r="L17" s="9">
        <v>16472.009999999998</v>
      </c>
      <c r="N17" s="10">
        <v>1</v>
      </c>
      <c r="O17" s="10">
        <v>9.4000000000000004E-3</v>
      </c>
    </row>
    <row r="18" spans="2:15">
      <c r="B18" s="13" t="s">
        <v>1014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10881.44</v>
      </c>
      <c r="N18" s="16">
        <v>0.66059999999999997</v>
      </c>
      <c r="O18" s="16">
        <v>6.1999999999999998E-3</v>
      </c>
    </row>
    <row r="19" spans="2:15">
      <c r="B19" s="6" t="s">
        <v>1018</v>
      </c>
      <c r="C19" s="17" t="s">
        <v>1019</v>
      </c>
      <c r="D19" s="19" t="s">
        <v>99</v>
      </c>
      <c r="E19" s="6"/>
      <c r="F19" s="6" t="s">
        <v>830</v>
      </c>
      <c r="G19" s="6" t="s">
        <v>1020</v>
      </c>
      <c r="H19" s="6" t="s">
        <v>416</v>
      </c>
      <c r="I19" s="6" t="s">
        <v>44</v>
      </c>
      <c r="J19" s="7">
        <v>180.01</v>
      </c>
      <c r="K19" s="7">
        <v>228595</v>
      </c>
      <c r="L19" s="7">
        <v>1440.23</v>
      </c>
      <c r="M19" s="8">
        <v>4.7379999999999997E-5</v>
      </c>
      <c r="N19" s="8">
        <v>8.7400000000000005E-2</v>
      </c>
      <c r="O19" s="8">
        <v>8.0000000000000004E-4</v>
      </c>
    </row>
    <row r="20" spans="2:15">
      <c r="B20" s="6" t="s">
        <v>1021</v>
      </c>
      <c r="C20" s="17" t="s">
        <v>1022</v>
      </c>
      <c r="D20" s="19" t="s">
        <v>99</v>
      </c>
      <c r="E20" s="6"/>
      <c r="F20" s="6" t="s">
        <v>830</v>
      </c>
      <c r="G20" s="6" t="s">
        <v>1023</v>
      </c>
      <c r="H20" s="6" t="s">
        <v>416</v>
      </c>
      <c r="I20" s="6" t="s">
        <v>44</v>
      </c>
      <c r="J20" s="7">
        <v>22700</v>
      </c>
      <c r="K20" s="7">
        <v>1447</v>
      </c>
      <c r="L20" s="7">
        <v>1149.6400000000001</v>
      </c>
      <c r="M20" s="8">
        <v>2.0000000000000001E-4</v>
      </c>
      <c r="N20" s="8">
        <v>6.9800000000000001E-2</v>
      </c>
      <c r="O20" s="8">
        <v>6.9999999999999999E-4</v>
      </c>
    </row>
    <row r="21" spans="2:15">
      <c r="B21" s="6" t="s">
        <v>1024</v>
      </c>
      <c r="C21" s="17" t="s">
        <v>1025</v>
      </c>
      <c r="D21" s="19" t="s">
        <v>99</v>
      </c>
      <c r="E21" s="6"/>
      <c r="F21" s="6" t="s">
        <v>830</v>
      </c>
      <c r="G21" s="6" t="s">
        <v>425</v>
      </c>
      <c r="H21" s="6" t="s">
        <v>416</v>
      </c>
      <c r="I21" s="6" t="s">
        <v>44</v>
      </c>
      <c r="J21" s="7">
        <v>76303.509999999995</v>
      </c>
      <c r="K21" s="7">
        <v>2230</v>
      </c>
      <c r="L21" s="7">
        <v>5955.49</v>
      </c>
      <c r="M21" s="8">
        <v>4.9379999999999998E-5</v>
      </c>
      <c r="N21" s="8">
        <v>0.36159999999999998</v>
      </c>
      <c r="O21" s="8">
        <v>3.3999999999999998E-3</v>
      </c>
    </row>
    <row r="22" spans="2:15">
      <c r="B22" s="6" t="s">
        <v>1026</v>
      </c>
      <c r="C22" s="17" t="s">
        <v>1027</v>
      </c>
      <c r="D22" s="19" t="s">
        <v>99</v>
      </c>
      <c r="E22" s="6"/>
      <c r="F22" s="6" t="s">
        <v>830</v>
      </c>
      <c r="G22" s="6" t="s">
        <v>157</v>
      </c>
      <c r="H22" s="6"/>
      <c r="I22" s="6" t="s">
        <v>44</v>
      </c>
      <c r="J22" s="7">
        <v>239.98</v>
      </c>
      <c r="K22" s="7">
        <v>140378</v>
      </c>
      <c r="L22" s="7">
        <v>1179.08</v>
      </c>
      <c r="M22" s="8">
        <v>1E-4</v>
      </c>
      <c r="N22" s="8">
        <v>7.1599999999999997E-2</v>
      </c>
      <c r="O22" s="8">
        <v>6.9999999999999999E-4</v>
      </c>
    </row>
    <row r="23" spans="2:15">
      <c r="B23" s="6" t="s">
        <v>1028</v>
      </c>
      <c r="C23" s="17" t="s">
        <v>1029</v>
      </c>
      <c r="D23" s="19" t="s">
        <v>99</v>
      </c>
      <c r="E23" s="6"/>
      <c r="F23" s="6" t="s">
        <v>830</v>
      </c>
      <c r="G23" s="6" t="s">
        <v>157</v>
      </c>
      <c r="H23" s="6"/>
      <c r="I23" s="6" t="s">
        <v>44</v>
      </c>
      <c r="J23" s="7">
        <v>2200</v>
      </c>
      <c r="K23" s="7">
        <v>15026</v>
      </c>
      <c r="L23" s="7">
        <v>1157</v>
      </c>
      <c r="M23" s="8">
        <v>1E-4</v>
      </c>
      <c r="N23" s="8">
        <v>7.0199999999999999E-2</v>
      </c>
      <c r="O23" s="8">
        <v>6.9999999999999999E-4</v>
      </c>
    </row>
    <row r="24" spans="2:15">
      <c r="B24" s="13" t="s">
        <v>1030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1016</v>
      </c>
      <c r="C25" s="14"/>
      <c r="D25" s="21"/>
      <c r="E25" s="13"/>
      <c r="F25" s="13"/>
      <c r="G25" s="13"/>
      <c r="H25" s="13"/>
      <c r="I25" s="13"/>
      <c r="J25" s="15">
        <v>46722.29</v>
      </c>
      <c r="L25" s="15">
        <v>5590.57</v>
      </c>
      <c r="N25" s="16">
        <v>0.33939999999999998</v>
      </c>
      <c r="O25" s="16">
        <v>3.2000000000000002E-3</v>
      </c>
    </row>
    <row r="26" spans="2:15">
      <c r="B26" s="6" t="s">
        <v>1031</v>
      </c>
      <c r="C26" s="17" t="s">
        <v>1032</v>
      </c>
      <c r="D26" s="19" t="s">
        <v>156</v>
      </c>
      <c r="E26" s="6"/>
      <c r="F26" s="6" t="s">
        <v>810</v>
      </c>
      <c r="G26" s="6" t="s">
        <v>1033</v>
      </c>
      <c r="H26" s="6" t="s">
        <v>416</v>
      </c>
      <c r="I26" s="6" t="s">
        <v>49</v>
      </c>
      <c r="J26" s="7">
        <v>2709.29</v>
      </c>
      <c r="K26" s="7">
        <v>20031</v>
      </c>
      <c r="L26" s="7">
        <v>1973.46</v>
      </c>
      <c r="M26" s="8">
        <v>6.7000000000000002E-3</v>
      </c>
      <c r="N26" s="8">
        <v>0.1198</v>
      </c>
      <c r="O26" s="8">
        <v>1.1000000000000001E-3</v>
      </c>
    </row>
    <row r="27" spans="2:15">
      <c r="B27" s="6" t="s">
        <v>1034</v>
      </c>
      <c r="C27" s="17" t="s">
        <v>1035</v>
      </c>
      <c r="D27" s="19" t="s">
        <v>99</v>
      </c>
      <c r="E27" s="6"/>
      <c r="F27" s="6" t="s">
        <v>810</v>
      </c>
      <c r="G27" s="6" t="s">
        <v>157</v>
      </c>
      <c r="H27" s="6"/>
      <c r="I27" s="6" t="s">
        <v>49</v>
      </c>
      <c r="J27" s="7">
        <v>44013</v>
      </c>
      <c r="K27" s="7">
        <v>2260</v>
      </c>
      <c r="L27" s="7">
        <v>3617.1</v>
      </c>
      <c r="M27" s="8">
        <v>2.0000000000000001E-4</v>
      </c>
      <c r="N27" s="8">
        <v>0.21959999999999999</v>
      </c>
      <c r="O27" s="8">
        <v>2.0999999999999999E-3</v>
      </c>
    </row>
    <row r="28" spans="2:15">
      <c r="B28" s="13" t="s">
        <v>833</v>
      </c>
      <c r="C28" s="14"/>
      <c r="D28" s="21"/>
      <c r="E28" s="13"/>
      <c r="F28" s="13"/>
      <c r="G28" s="13"/>
      <c r="H28" s="13"/>
      <c r="I28" s="13"/>
      <c r="J28" s="15">
        <v>0</v>
      </c>
      <c r="L28" s="15">
        <v>0</v>
      </c>
      <c r="N28" s="16">
        <v>0</v>
      </c>
      <c r="O28" s="16">
        <v>0</v>
      </c>
    </row>
    <row r="31" spans="2:15">
      <c r="B31" s="6" t="s">
        <v>106</v>
      </c>
      <c r="C31" s="17"/>
      <c r="D31" s="19"/>
      <c r="E31" s="6"/>
      <c r="F31" s="6"/>
      <c r="G31" s="6"/>
      <c r="H31" s="6"/>
      <c r="I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3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107</v>
      </c>
    </row>
    <row r="7" spans="2:12" ht="15.75">
      <c r="B7" s="2" t="s">
        <v>1036</v>
      </c>
    </row>
    <row r="8" spans="2:12">
      <c r="B8" s="3" t="s">
        <v>77</v>
      </c>
      <c r="C8" s="3" t="s">
        <v>78</v>
      </c>
      <c r="D8" s="3" t="s">
        <v>109</v>
      </c>
      <c r="E8" s="3" t="s">
        <v>160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1037</v>
      </c>
      <c r="C11" s="12"/>
      <c r="D11" s="20"/>
      <c r="E11" s="3"/>
      <c r="F11" s="3"/>
      <c r="G11" s="9">
        <v>692257.32</v>
      </c>
      <c r="I11" s="9">
        <v>991.98</v>
      </c>
      <c r="K11" s="10">
        <v>1</v>
      </c>
      <c r="L11" s="10">
        <v>5.9999999999999995E-4</v>
      </c>
    </row>
    <row r="12" spans="2:12">
      <c r="B12" s="3" t="s">
        <v>1038</v>
      </c>
      <c r="C12" s="12"/>
      <c r="D12" s="20"/>
      <c r="E12" s="3"/>
      <c r="F12" s="3"/>
      <c r="G12" s="9">
        <v>692257.32</v>
      </c>
      <c r="I12" s="9">
        <v>991.98</v>
      </c>
      <c r="K12" s="10">
        <v>1</v>
      </c>
      <c r="L12" s="10">
        <v>5.9999999999999995E-4</v>
      </c>
    </row>
    <row r="13" spans="2:12">
      <c r="B13" s="13" t="s">
        <v>1039</v>
      </c>
      <c r="C13" s="14"/>
      <c r="D13" s="21"/>
      <c r="E13" s="13"/>
      <c r="F13" s="13"/>
      <c r="G13" s="15">
        <v>692257.32</v>
      </c>
      <c r="I13" s="15">
        <v>991.98</v>
      </c>
      <c r="K13" s="16">
        <v>1</v>
      </c>
      <c r="L13" s="16">
        <v>5.9999999999999995E-4</v>
      </c>
    </row>
    <row r="14" spans="2:12">
      <c r="B14" s="6" t="s">
        <v>1040</v>
      </c>
      <c r="C14" s="17">
        <v>1176353</v>
      </c>
      <c r="D14" s="19" t="s">
        <v>125</v>
      </c>
      <c r="E14" s="6" t="s">
        <v>472</v>
      </c>
      <c r="F14" s="6" t="s">
        <v>94</v>
      </c>
      <c r="G14" s="7">
        <v>4475</v>
      </c>
      <c r="H14" s="7">
        <v>130</v>
      </c>
      <c r="I14" s="7">
        <v>5.82</v>
      </c>
      <c r="J14" s="8">
        <v>3.3999999999999998E-3</v>
      </c>
      <c r="K14" s="8">
        <v>5.8999999999999999E-3</v>
      </c>
      <c r="L14" s="8">
        <v>0</v>
      </c>
    </row>
    <row r="15" spans="2:12">
      <c r="B15" s="6" t="s">
        <v>1041</v>
      </c>
      <c r="C15" s="17">
        <v>1177468</v>
      </c>
      <c r="D15" s="19" t="s">
        <v>125</v>
      </c>
      <c r="E15" s="6" t="s">
        <v>472</v>
      </c>
      <c r="F15" s="6" t="s">
        <v>94</v>
      </c>
      <c r="G15" s="7">
        <v>2224</v>
      </c>
      <c r="H15" s="7">
        <v>16.3</v>
      </c>
      <c r="I15" s="7">
        <v>0.36</v>
      </c>
      <c r="J15" s="8">
        <v>1.5E-3</v>
      </c>
      <c r="K15" s="8">
        <v>4.0000000000000002E-4</v>
      </c>
      <c r="L15" s="8">
        <v>0</v>
      </c>
    </row>
    <row r="16" spans="2:12">
      <c r="B16" s="6" t="s">
        <v>1042</v>
      </c>
      <c r="C16" s="17">
        <v>1177476</v>
      </c>
      <c r="D16" s="19" t="s">
        <v>125</v>
      </c>
      <c r="E16" s="6" t="s">
        <v>472</v>
      </c>
      <c r="F16" s="6" t="s">
        <v>94</v>
      </c>
      <c r="G16" s="7">
        <v>3336</v>
      </c>
      <c r="H16" s="7">
        <v>100</v>
      </c>
      <c r="I16" s="7">
        <v>3.34</v>
      </c>
      <c r="J16" s="8">
        <v>1.5E-3</v>
      </c>
      <c r="K16" s="8">
        <v>3.3999999999999998E-3</v>
      </c>
      <c r="L16" s="8">
        <v>0</v>
      </c>
    </row>
    <row r="17" spans="2:12">
      <c r="B17" s="6" t="s">
        <v>1043</v>
      </c>
      <c r="C17" s="17">
        <v>1171677</v>
      </c>
      <c r="D17" s="19" t="s">
        <v>125</v>
      </c>
      <c r="E17" s="6" t="s">
        <v>223</v>
      </c>
      <c r="F17" s="6" t="s">
        <v>94</v>
      </c>
      <c r="G17" s="7">
        <v>36450</v>
      </c>
      <c r="H17" s="7">
        <v>76.2</v>
      </c>
      <c r="I17" s="7">
        <v>27.77</v>
      </c>
      <c r="J17" s="8">
        <v>1.4E-2</v>
      </c>
      <c r="K17" s="8">
        <v>2.8000000000000001E-2</v>
      </c>
      <c r="L17" s="8">
        <v>0</v>
      </c>
    </row>
    <row r="18" spans="2:12">
      <c r="B18" s="6" t="s">
        <v>1044</v>
      </c>
      <c r="C18" s="17">
        <v>1179613</v>
      </c>
      <c r="D18" s="19" t="s">
        <v>125</v>
      </c>
      <c r="E18" s="6" t="s">
        <v>283</v>
      </c>
      <c r="F18" s="6" t="s">
        <v>94</v>
      </c>
      <c r="G18" s="7">
        <v>3500</v>
      </c>
      <c r="H18" s="7">
        <v>1920</v>
      </c>
      <c r="I18" s="7">
        <v>67.2</v>
      </c>
      <c r="J18" s="8">
        <v>1.8E-3</v>
      </c>
      <c r="K18" s="8">
        <v>6.7699999999999996E-2</v>
      </c>
      <c r="L18" s="8">
        <v>0</v>
      </c>
    </row>
    <row r="19" spans="2:12">
      <c r="B19" s="6" t="s">
        <v>1045</v>
      </c>
      <c r="C19" s="17">
        <v>1183276</v>
      </c>
      <c r="D19" s="19" t="s">
        <v>125</v>
      </c>
      <c r="E19" s="6" t="s">
        <v>536</v>
      </c>
      <c r="F19" s="6" t="s">
        <v>94</v>
      </c>
      <c r="G19" s="7">
        <v>556.91999999999996</v>
      </c>
      <c r="H19" s="7">
        <v>50.3</v>
      </c>
      <c r="I19" s="7">
        <v>0.28000000000000003</v>
      </c>
      <c r="J19" s="8">
        <v>8.0000000000000004E-4</v>
      </c>
      <c r="K19" s="8">
        <v>2.9999999999999997E-4</v>
      </c>
      <c r="L19" s="8">
        <v>0</v>
      </c>
    </row>
    <row r="20" spans="2:12">
      <c r="B20" s="6" t="s">
        <v>1046</v>
      </c>
      <c r="C20" s="17">
        <v>1169903</v>
      </c>
      <c r="D20" s="19" t="s">
        <v>125</v>
      </c>
      <c r="E20" s="6" t="s">
        <v>487</v>
      </c>
      <c r="F20" s="6" t="s">
        <v>94</v>
      </c>
      <c r="G20" s="7">
        <v>4100</v>
      </c>
      <c r="H20" s="7">
        <v>15.7</v>
      </c>
      <c r="I20" s="7">
        <v>0.64</v>
      </c>
      <c r="J20" s="8">
        <v>5.0000000000000001E-4</v>
      </c>
      <c r="K20" s="8">
        <v>5.9999999999999995E-4</v>
      </c>
      <c r="L20" s="8">
        <v>0</v>
      </c>
    </row>
    <row r="21" spans="2:12">
      <c r="B21" s="6" t="s">
        <v>1047</v>
      </c>
      <c r="C21" s="17">
        <v>1172303</v>
      </c>
      <c r="D21" s="19" t="s">
        <v>125</v>
      </c>
      <c r="E21" s="6" t="s">
        <v>588</v>
      </c>
      <c r="F21" s="6" t="s">
        <v>94</v>
      </c>
      <c r="G21" s="7">
        <v>29667</v>
      </c>
      <c r="H21" s="7">
        <v>18</v>
      </c>
      <c r="I21" s="7">
        <v>5.34</v>
      </c>
      <c r="J21" s="8">
        <v>1.29E-2</v>
      </c>
      <c r="K21" s="8">
        <v>5.4000000000000003E-3</v>
      </c>
      <c r="L21" s="8">
        <v>0</v>
      </c>
    </row>
    <row r="22" spans="2:12">
      <c r="B22" s="6" t="s">
        <v>1048</v>
      </c>
      <c r="C22" s="17">
        <v>1180819</v>
      </c>
      <c r="D22" s="19" t="s">
        <v>125</v>
      </c>
      <c r="E22" s="6" t="s">
        <v>588</v>
      </c>
      <c r="F22" s="6" t="s">
        <v>94</v>
      </c>
      <c r="G22" s="7">
        <v>18614.400000000001</v>
      </c>
      <c r="H22" s="7">
        <v>9.6</v>
      </c>
      <c r="I22" s="7">
        <v>1.79</v>
      </c>
      <c r="J22" s="8">
        <v>1.03E-2</v>
      </c>
      <c r="K22" s="8">
        <v>1.8E-3</v>
      </c>
      <c r="L22" s="8">
        <v>0</v>
      </c>
    </row>
    <row r="23" spans="2:12">
      <c r="B23" s="6" t="s">
        <v>1049</v>
      </c>
      <c r="C23" s="17">
        <v>1183664</v>
      </c>
      <c r="D23" s="19" t="s">
        <v>125</v>
      </c>
      <c r="E23" s="6" t="s">
        <v>197</v>
      </c>
      <c r="F23" s="6" t="s">
        <v>94</v>
      </c>
      <c r="G23" s="7">
        <v>44025</v>
      </c>
      <c r="H23" s="7">
        <v>248.7</v>
      </c>
      <c r="I23" s="7">
        <v>109.49</v>
      </c>
      <c r="J23" s="8">
        <v>4.1999999999999997E-3</v>
      </c>
      <c r="K23" s="8">
        <v>0.1104</v>
      </c>
      <c r="L23" s="8">
        <v>1E-4</v>
      </c>
    </row>
    <row r="24" spans="2:12">
      <c r="B24" s="6" t="s">
        <v>1050</v>
      </c>
      <c r="C24" s="17">
        <v>1180199</v>
      </c>
      <c r="D24" s="19" t="s">
        <v>125</v>
      </c>
      <c r="E24" s="6" t="s">
        <v>472</v>
      </c>
      <c r="F24" s="6" t="s">
        <v>94</v>
      </c>
      <c r="G24" s="7">
        <v>7340</v>
      </c>
      <c r="H24" s="7">
        <v>140.5</v>
      </c>
      <c r="I24" s="7">
        <v>10.31</v>
      </c>
      <c r="J24" s="8">
        <v>1.4E-3</v>
      </c>
      <c r="K24" s="8">
        <v>1.04E-2</v>
      </c>
      <c r="L24" s="8">
        <v>0</v>
      </c>
    </row>
    <row r="25" spans="2:12">
      <c r="B25" s="6" t="s">
        <v>1051</v>
      </c>
      <c r="C25" s="17">
        <v>1170224</v>
      </c>
      <c r="D25" s="19" t="s">
        <v>125</v>
      </c>
      <c r="E25" s="6" t="s">
        <v>226</v>
      </c>
      <c r="F25" s="6" t="s">
        <v>94</v>
      </c>
      <c r="G25" s="7">
        <v>35000</v>
      </c>
      <c r="H25" s="7">
        <v>368.3</v>
      </c>
      <c r="I25" s="7">
        <v>128.91</v>
      </c>
      <c r="J25" s="8">
        <v>2.8E-3</v>
      </c>
      <c r="K25" s="8">
        <v>0.12989999999999999</v>
      </c>
      <c r="L25" s="8">
        <v>1E-4</v>
      </c>
    </row>
    <row r="26" spans="2:12">
      <c r="B26" s="6" t="s">
        <v>1052</v>
      </c>
      <c r="C26" s="17">
        <v>1180884</v>
      </c>
      <c r="D26" s="19" t="s">
        <v>125</v>
      </c>
      <c r="E26" s="6" t="s">
        <v>472</v>
      </c>
      <c r="F26" s="6" t="s">
        <v>94</v>
      </c>
      <c r="G26" s="7">
        <v>195525</v>
      </c>
      <c r="H26" s="7">
        <v>223.3</v>
      </c>
      <c r="I26" s="7">
        <v>436.61</v>
      </c>
      <c r="J26" s="8">
        <v>3.5700000000000003E-2</v>
      </c>
      <c r="K26" s="8">
        <v>0.44009999999999999</v>
      </c>
      <c r="L26" s="8">
        <v>2.0000000000000001E-4</v>
      </c>
    </row>
    <row r="27" spans="2:12">
      <c r="B27" s="6" t="s">
        <v>1053</v>
      </c>
      <c r="C27" s="17">
        <v>1185321</v>
      </c>
      <c r="D27" s="19" t="s">
        <v>125</v>
      </c>
      <c r="E27" s="6" t="s">
        <v>536</v>
      </c>
      <c r="F27" s="6" t="s">
        <v>94</v>
      </c>
      <c r="G27" s="7">
        <v>299195</v>
      </c>
      <c r="H27" s="7">
        <v>50</v>
      </c>
      <c r="I27" s="7">
        <v>149.6</v>
      </c>
      <c r="J27" s="8">
        <v>1.0800000000000001E-2</v>
      </c>
      <c r="K27" s="8">
        <v>0.15079999999999999</v>
      </c>
      <c r="L27" s="8">
        <v>1E-4</v>
      </c>
    </row>
    <row r="28" spans="2:12">
      <c r="B28" s="6" t="s">
        <v>1054</v>
      </c>
      <c r="C28" s="17">
        <v>1176247</v>
      </c>
      <c r="D28" s="19" t="s">
        <v>125</v>
      </c>
      <c r="E28" s="6" t="s">
        <v>472</v>
      </c>
      <c r="F28" s="6" t="s">
        <v>94</v>
      </c>
      <c r="G28" s="7">
        <v>8249</v>
      </c>
      <c r="H28" s="7">
        <v>539.79999999999995</v>
      </c>
      <c r="I28" s="7">
        <v>44.53</v>
      </c>
      <c r="J28" s="8">
        <v>6.6E-3</v>
      </c>
      <c r="K28" s="8">
        <v>4.4900000000000002E-2</v>
      </c>
      <c r="L28" s="8">
        <v>0</v>
      </c>
    </row>
    <row r="29" spans="2:12">
      <c r="B29" s="3" t="s">
        <v>168</v>
      </c>
      <c r="C29" s="12"/>
      <c r="D29" s="20"/>
      <c r="E29" s="3"/>
      <c r="F29" s="3"/>
      <c r="G29" s="9">
        <v>0</v>
      </c>
      <c r="I29" s="9">
        <v>0</v>
      </c>
      <c r="K29" s="10">
        <v>0</v>
      </c>
      <c r="L29" s="10">
        <v>0</v>
      </c>
    </row>
    <row r="30" spans="2:12">
      <c r="B30" s="13" t="s">
        <v>1055</v>
      </c>
      <c r="C30" s="14"/>
      <c r="D30" s="21"/>
      <c r="E30" s="13"/>
      <c r="F30" s="13"/>
      <c r="G30" s="15">
        <v>0</v>
      </c>
      <c r="I30" s="15">
        <v>0</v>
      </c>
      <c r="K30" s="16">
        <v>0</v>
      </c>
      <c r="L30" s="16">
        <v>0</v>
      </c>
    </row>
    <row r="33" spans="2:6">
      <c r="B33" s="6" t="s">
        <v>106</v>
      </c>
      <c r="C33" s="17"/>
      <c r="D33" s="19"/>
      <c r="E33" s="6"/>
      <c r="F33" s="6"/>
    </row>
    <row r="37" spans="2:6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>
      <selection activeCell="E19" sqref="E19"/>
    </sheetView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107</v>
      </c>
    </row>
    <row r="7" spans="2:12" ht="15.75">
      <c r="B7" s="2" t="s">
        <v>1056</v>
      </c>
    </row>
    <row r="8" spans="2:12">
      <c r="B8" s="3" t="s">
        <v>77</v>
      </c>
      <c r="C8" s="3" t="s">
        <v>78</v>
      </c>
      <c r="D8" s="3" t="s">
        <v>109</v>
      </c>
      <c r="E8" s="3" t="s">
        <v>160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1057</v>
      </c>
      <c r="C11" s="12"/>
      <c r="D11" s="20"/>
      <c r="E11" s="3"/>
      <c r="F11" s="3"/>
      <c r="G11" s="9">
        <v>97</v>
      </c>
      <c r="I11" s="9">
        <v>410.12</v>
      </c>
      <c r="K11" s="10">
        <v>1</v>
      </c>
      <c r="L11" s="10">
        <v>2.0000000000000001E-4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1058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1059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1060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833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105</v>
      </c>
      <c r="C17" s="12"/>
      <c r="D17" s="20"/>
      <c r="E17" s="3"/>
      <c r="F17" s="3"/>
      <c r="G17" s="9">
        <v>97</v>
      </c>
      <c r="I17" s="9">
        <v>410.12</v>
      </c>
      <c r="K17" s="10">
        <v>1</v>
      </c>
      <c r="L17" s="10">
        <v>2.0000000000000001E-4</v>
      </c>
    </row>
    <row r="18" spans="2:12">
      <c r="B18" s="13" t="s">
        <v>1058</v>
      </c>
      <c r="C18" s="14"/>
      <c r="D18" s="21"/>
      <c r="E18" s="13"/>
      <c r="F18" s="13"/>
      <c r="G18" s="15">
        <v>97</v>
      </c>
      <c r="I18" s="15">
        <v>410.12</v>
      </c>
      <c r="K18" s="16">
        <v>1</v>
      </c>
      <c r="L18" s="16">
        <v>2.0000000000000001E-4</v>
      </c>
    </row>
    <row r="19" spans="2:12">
      <c r="B19" s="6" t="s">
        <v>1061</v>
      </c>
      <c r="C19" s="17">
        <v>78522356</v>
      </c>
      <c r="D19" s="19" t="s">
        <v>156</v>
      </c>
      <c r="E19" s="6"/>
      <c r="F19" s="6" t="s">
        <v>44</v>
      </c>
      <c r="G19" s="7">
        <v>97</v>
      </c>
      <c r="H19" s="7">
        <v>120800</v>
      </c>
      <c r="I19" s="7">
        <v>410.12</v>
      </c>
      <c r="J19" s="8">
        <v>0</v>
      </c>
      <c r="K19" s="8">
        <v>1</v>
      </c>
      <c r="L19" s="8">
        <v>2.0000000000000001E-4</v>
      </c>
    </row>
    <row r="20" spans="2:12">
      <c r="B20" s="13" t="s">
        <v>1062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1060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1063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833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106</v>
      </c>
      <c r="C26" s="17"/>
      <c r="D26" s="19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E14" sqref="E14:E23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7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107</v>
      </c>
    </row>
    <row r="7" spans="2:11" ht="15.75">
      <c r="B7" s="2" t="s">
        <v>1064</v>
      </c>
    </row>
    <row r="8" spans="2:11">
      <c r="B8" s="3" t="s">
        <v>77</v>
      </c>
      <c r="C8" s="3" t="s">
        <v>78</v>
      </c>
      <c r="D8" s="3" t="s">
        <v>109</v>
      </c>
      <c r="E8" s="3" t="s">
        <v>160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115</v>
      </c>
      <c r="K8" s="3" t="s">
        <v>116</v>
      </c>
    </row>
    <row r="9" spans="2:11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1065</v>
      </c>
      <c r="C11" s="12"/>
      <c r="D11" s="20"/>
      <c r="E11" s="3"/>
      <c r="F11" s="3"/>
      <c r="G11" s="9">
        <v>309</v>
      </c>
      <c r="I11" s="9">
        <v>973.07</v>
      </c>
      <c r="J11" s="10">
        <v>1</v>
      </c>
      <c r="K11" s="10">
        <v>5.9999999999999995E-4</v>
      </c>
    </row>
    <row r="12" spans="2:11">
      <c r="B12" s="3" t="s">
        <v>1066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1067</v>
      </c>
      <c r="C13" s="12"/>
      <c r="D13" s="20"/>
      <c r="E13" s="3"/>
      <c r="F13" s="3"/>
      <c r="G13" s="9">
        <v>309</v>
      </c>
      <c r="I13" s="9">
        <v>973.07</v>
      </c>
      <c r="J13" s="10">
        <v>1</v>
      </c>
      <c r="K13" s="10">
        <v>5.9999999999999995E-4</v>
      </c>
    </row>
    <row r="14" spans="2:11">
      <c r="B14" s="6" t="s">
        <v>1068</v>
      </c>
      <c r="C14" s="17">
        <v>78522042</v>
      </c>
      <c r="D14" s="19" t="s">
        <v>99</v>
      </c>
      <c r="E14" s="6"/>
      <c r="F14" s="6" t="s">
        <v>44</v>
      </c>
      <c r="G14" s="7">
        <v>26</v>
      </c>
      <c r="H14" s="7">
        <v>206519.25</v>
      </c>
      <c r="I14" s="7">
        <v>187.93</v>
      </c>
      <c r="J14" s="8">
        <v>0.19309999999999999</v>
      </c>
      <c r="K14" s="8">
        <v>1E-4</v>
      </c>
    </row>
    <row r="15" spans="2:11">
      <c r="B15" s="6" t="s">
        <v>1069</v>
      </c>
      <c r="C15" s="17">
        <v>78398542</v>
      </c>
      <c r="D15" s="19" t="s">
        <v>99</v>
      </c>
      <c r="E15" s="6"/>
      <c r="F15" s="6" t="s">
        <v>44</v>
      </c>
      <c r="G15" s="7">
        <v>14</v>
      </c>
      <c r="H15" s="7">
        <v>-549.51</v>
      </c>
      <c r="I15" s="7">
        <v>-0.27</v>
      </c>
      <c r="J15" s="8">
        <v>-2.9999999999999997E-4</v>
      </c>
      <c r="K15" s="8">
        <v>0</v>
      </c>
    </row>
    <row r="16" spans="2:11">
      <c r="B16" s="6" t="s">
        <v>1070</v>
      </c>
      <c r="C16" s="17">
        <v>78545068</v>
      </c>
      <c r="D16" s="19" t="s">
        <v>99</v>
      </c>
      <c r="E16" s="6"/>
      <c r="F16" s="6" t="s">
        <v>68</v>
      </c>
      <c r="G16" s="7">
        <v>7</v>
      </c>
      <c r="H16" s="7">
        <v>-1675000.16</v>
      </c>
      <c r="I16" s="7">
        <v>-52.47</v>
      </c>
      <c r="J16" s="8">
        <v>-5.3900000000000003E-2</v>
      </c>
      <c r="K16" s="8">
        <v>0</v>
      </c>
    </row>
    <row r="17" spans="2:11">
      <c r="B17" s="6" t="s">
        <v>1071</v>
      </c>
      <c r="C17" s="17">
        <v>78529302</v>
      </c>
      <c r="D17" s="19" t="s">
        <v>99</v>
      </c>
      <c r="E17" s="6"/>
      <c r="F17" s="6" t="s">
        <v>44</v>
      </c>
      <c r="G17" s="7">
        <v>3</v>
      </c>
      <c r="H17" s="7">
        <v>-250</v>
      </c>
      <c r="I17" s="7">
        <v>-0.03</v>
      </c>
      <c r="J17" s="8">
        <v>0</v>
      </c>
      <c r="K17" s="8">
        <v>0</v>
      </c>
    </row>
    <row r="18" spans="2:11">
      <c r="B18" s="6" t="s">
        <v>1072</v>
      </c>
      <c r="C18" s="17">
        <v>78398369</v>
      </c>
      <c r="D18" s="19" t="s">
        <v>99</v>
      </c>
      <c r="E18" s="6"/>
      <c r="F18" s="6" t="s">
        <v>44</v>
      </c>
      <c r="G18" s="7">
        <v>8</v>
      </c>
      <c r="H18" s="7">
        <v>-88795</v>
      </c>
      <c r="I18" s="7">
        <v>-24.86</v>
      </c>
      <c r="J18" s="8">
        <v>-2.5600000000000001E-2</v>
      </c>
      <c r="K18" s="8">
        <v>0</v>
      </c>
    </row>
    <row r="19" spans="2:11">
      <c r="B19" s="6" t="s">
        <v>1073</v>
      </c>
      <c r="C19" s="17">
        <v>78398534</v>
      </c>
      <c r="D19" s="19" t="s">
        <v>99</v>
      </c>
      <c r="E19" s="6"/>
      <c r="F19" s="6" t="s">
        <v>44</v>
      </c>
      <c r="G19" s="7">
        <v>8</v>
      </c>
      <c r="H19" s="7">
        <v>365783</v>
      </c>
      <c r="I19" s="7">
        <v>102.42</v>
      </c>
      <c r="J19" s="8">
        <v>0.1053</v>
      </c>
      <c r="K19" s="8">
        <v>1E-4</v>
      </c>
    </row>
    <row r="20" spans="2:11">
      <c r="B20" s="6" t="s">
        <v>1074</v>
      </c>
      <c r="C20" s="17">
        <v>78398278</v>
      </c>
      <c r="D20" s="19" t="s">
        <v>99</v>
      </c>
      <c r="E20" s="6"/>
      <c r="F20" s="6" t="s">
        <v>44</v>
      </c>
      <c r="G20" s="7">
        <v>98</v>
      </c>
      <c r="H20" s="7">
        <v>237870.69</v>
      </c>
      <c r="I20" s="7">
        <v>815.9</v>
      </c>
      <c r="J20" s="8">
        <v>0.83850000000000002</v>
      </c>
      <c r="K20" s="8">
        <v>5.0000000000000001E-4</v>
      </c>
    </row>
    <row r="21" spans="2:11">
      <c r="B21" s="6" t="s">
        <v>1075</v>
      </c>
      <c r="C21" s="17">
        <v>78398351</v>
      </c>
      <c r="D21" s="19" t="s">
        <v>99</v>
      </c>
      <c r="E21" s="6"/>
      <c r="F21" s="6" t="s">
        <v>44</v>
      </c>
      <c r="G21" s="7">
        <v>20</v>
      </c>
      <c r="H21" s="7">
        <v>6350</v>
      </c>
      <c r="I21" s="7">
        <v>4.45</v>
      </c>
      <c r="J21" s="8">
        <v>4.5999999999999999E-3</v>
      </c>
      <c r="K21" s="8">
        <v>0</v>
      </c>
    </row>
    <row r="22" spans="2:11">
      <c r="B22" s="6" t="s">
        <v>1076</v>
      </c>
      <c r="C22" s="17">
        <v>78398575</v>
      </c>
      <c r="D22" s="19" t="s">
        <v>99</v>
      </c>
      <c r="E22" s="6"/>
      <c r="F22" s="6" t="s">
        <v>49</v>
      </c>
      <c r="G22" s="7">
        <v>125</v>
      </c>
      <c r="H22" s="7">
        <v>-13200</v>
      </c>
      <c r="I22" s="7">
        <v>-60</v>
      </c>
      <c r="J22" s="8">
        <v>-6.1699999999999998E-2</v>
      </c>
      <c r="K22" s="8">
        <v>0</v>
      </c>
    </row>
    <row r="25" spans="2:11">
      <c r="B25" s="6" t="s">
        <v>106</v>
      </c>
      <c r="C25" s="17"/>
      <c r="D25" s="19"/>
      <c r="E25" s="6"/>
      <c r="F25" s="6"/>
    </row>
    <row r="29" spans="2:11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rightToLeft="1" workbookViewId="0">
      <selection activeCell="J14" sqref="J14:J15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107</v>
      </c>
    </row>
    <row r="7" spans="2:17" ht="15.75">
      <c r="B7" s="2" t="s">
        <v>1077</v>
      </c>
    </row>
    <row r="8" spans="2:17">
      <c r="B8" s="3" t="s">
        <v>77</v>
      </c>
      <c r="C8" s="3" t="s">
        <v>78</v>
      </c>
      <c r="D8" s="3" t="s">
        <v>1078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85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1079</v>
      </c>
      <c r="C11" s="12"/>
      <c r="D11" s="3"/>
      <c r="E11" s="3"/>
      <c r="F11" s="3"/>
      <c r="G11" s="3"/>
      <c r="H11" s="23">
        <v>1.1499999999999999</v>
      </c>
      <c r="I11" s="3"/>
      <c r="K11" s="10">
        <v>-7.0000000000000001E-3</v>
      </c>
      <c r="L11" s="9">
        <v>4389091.8099999996</v>
      </c>
      <c r="N11" s="9">
        <v>4645.76</v>
      </c>
      <c r="P11" s="10">
        <v>1</v>
      </c>
      <c r="Q11" s="10">
        <v>2.5999999999999999E-3</v>
      </c>
    </row>
    <row r="12" spans="2:17">
      <c r="B12" s="3" t="s">
        <v>91</v>
      </c>
      <c r="C12" s="12"/>
      <c r="D12" s="3"/>
      <c r="E12" s="3"/>
      <c r="F12" s="3"/>
      <c r="G12" s="3"/>
      <c r="H12" s="23">
        <v>1.1499999999999999</v>
      </c>
      <c r="I12" s="3"/>
      <c r="K12" s="10">
        <v>-7.0000000000000001E-3</v>
      </c>
      <c r="L12" s="9">
        <v>4389091.8099999996</v>
      </c>
      <c r="N12" s="9">
        <v>4645.76</v>
      </c>
      <c r="P12" s="10">
        <v>1</v>
      </c>
      <c r="Q12" s="10">
        <v>2.5999999999999999E-3</v>
      </c>
    </row>
    <row r="13" spans="2:17">
      <c r="B13" s="13" t="s">
        <v>1080</v>
      </c>
      <c r="C13" s="14"/>
      <c r="D13" s="13"/>
      <c r="E13" s="13"/>
      <c r="F13" s="13"/>
      <c r="G13" s="13"/>
      <c r="H13" s="24">
        <v>1.1499999999999999</v>
      </c>
      <c r="I13" s="13"/>
      <c r="K13" s="16">
        <v>-7.0000000000000001E-3</v>
      </c>
      <c r="L13" s="15">
        <v>4389091.8099999996</v>
      </c>
      <c r="N13" s="15">
        <v>4645.76</v>
      </c>
      <c r="P13" s="16">
        <v>1</v>
      </c>
      <c r="Q13" s="16">
        <v>2.5999999999999999E-3</v>
      </c>
    </row>
    <row r="14" spans="2:17">
      <c r="B14" s="6" t="s">
        <v>1081</v>
      </c>
      <c r="C14" s="17">
        <v>1142215</v>
      </c>
      <c r="D14" s="6" t="s">
        <v>99</v>
      </c>
      <c r="E14" s="6" t="s">
        <v>175</v>
      </c>
      <c r="F14" s="6" t="s">
        <v>96</v>
      </c>
      <c r="G14" s="6"/>
      <c r="H14" s="25">
        <v>0.34</v>
      </c>
      <c r="I14" s="6" t="s">
        <v>94</v>
      </c>
      <c r="J14" s="8">
        <v>6.1799999999999997E-3</v>
      </c>
      <c r="K14" s="8">
        <v>-1.1900000000000001E-2</v>
      </c>
      <c r="L14" s="7">
        <v>3476819</v>
      </c>
      <c r="M14" s="7">
        <v>107.65</v>
      </c>
      <c r="N14" s="7">
        <v>3742.8</v>
      </c>
      <c r="O14" s="8">
        <v>6.9999999999999999E-4</v>
      </c>
      <c r="P14" s="8">
        <v>0.80559999999999998</v>
      </c>
      <c r="Q14" s="8">
        <v>2.0999999999999999E-3</v>
      </c>
    </row>
    <row r="15" spans="2:17">
      <c r="B15" s="6" t="s">
        <v>1082</v>
      </c>
      <c r="C15" s="17">
        <v>1162577</v>
      </c>
      <c r="D15" s="6" t="s">
        <v>99</v>
      </c>
      <c r="E15" s="6" t="s">
        <v>175</v>
      </c>
      <c r="F15" s="6" t="s">
        <v>96</v>
      </c>
      <c r="G15" s="6"/>
      <c r="H15" s="25">
        <v>4.5199999999999996</v>
      </c>
      <c r="I15" s="6" t="s">
        <v>94</v>
      </c>
      <c r="J15" s="8">
        <v>5.0000000000000001E-4</v>
      </c>
      <c r="K15" s="8">
        <v>1.35E-2</v>
      </c>
      <c r="L15" s="7">
        <v>912272.81</v>
      </c>
      <c r="M15" s="7">
        <v>98.98</v>
      </c>
      <c r="N15" s="7">
        <v>902.97</v>
      </c>
      <c r="O15" s="8">
        <v>1.4E-3</v>
      </c>
      <c r="P15" s="8">
        <v>0.19439999999999999</v>
      </c>
      <c r="Q15" s="8">
        <v>5.0000000000000001E-4</v>
      </c>
    </row>
    <row r="16" spans="2:17">
      <c r="B16" s="13" t="s">
        <v>1083</v>
      </c>
      <c r="C16" s="14"/>
      <c r="D16" s="13"/>
      <c r="E16" s="13"/>
      <c r="F16" s="13"/>
      <c r="G16" s="13"/>
      <c r="H16" s="2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1084</v>
      </c>
      <c r="C17" s="14"/>
      <c r="D17" s="13"/>
      <c r="E17" s="13"/>
      <c r="F17" s="13"/>
      <c r="G17" s="13"/>
      <c r="H17" s="26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1085</v>
      </c>
      <c r="C18" s="14"/>
      <c r="D18" s="13"/>
      <c r="E18" s="13"/>
      <c r="F18" s="13"/>
      <c r="G18" s="13"/>
      <c r="H18" s="2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1086</v>
      </c>
      <c r="C19" s="14"/>
      <c r="D19" s="13"/>
      <c r="E19" s="13"/>
      <c r="F19" s="13"/>
      <c r="G19" s="13"/>
      <c r="H19" s="2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1087</v>
      </c>
      <c r="C20" s="14"/>
      <c r="D20" s="13"/>
      <c r="E20" s="13"/>
      <c r="F20" s="13"/>
      <c r="G20" s="13"/>
      <c r="H20" s="2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1088</v>
      </c>
      <c r="C21" s="14"/>
      <c r="D21" s="13"/>
      <c r="E21" s="13"/>
      <c r="F21" s="13"/>
      <c r="G21" s="13"/>
      <c r="H21" s="2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105</v>
      </c>
      <c r="C22" s="12"/>
      <c r="D22" s="3"/>
      <c r="E22" s="3"/>
      <c r="F22" s="3"/>
      <c r="G22" s="3"/>
      <c r="H22" s="26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1080</v>
      </c>
      <c r="C23" s="14"/>
      <c r="D23" s="13"/>
      <c r="E23" s="13"/>
      <c r="F23" s="13"/>
      <c r="G23" s="13"/>
      <c r="H23" s="2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1083</v>
      </c>
      <c r="C24" s="14"/>
      <c r="D24" s="13"/>
      <c r="E24" s="13"/>
      <c r="F24" s="13"/>
      <c r="G24" s="13"/>
      <c r="H24" s="2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1084</v>
      </c>
      <c r="C25" s="14"/>
      <c r="D25" s="13"/>
      <c r="E25" s="13"/>
      <c r="F25" s="13"/>
      <c r="G25" s="13"/>
      <c r="H25" s="26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1085</v>
      </c>
      <c r="C26" s="14"/>
      <c r="D26" s="13"/>
      <c r="E26" s="13"/>
      <c r="F26" s="13"/>
      <c r="G26" s="13"/>
      <c r="H26" s="2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1086</v>
      </c>
      <c r="C27" s="14"/>
      <c r="D27" s="13"/>
      <c r="E27" s="13"/>
      <c r="F27" s="13"/>
      <c r="G27" s="13"/>
      <c r="H27" s="2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1087</v>
      </c>
      <c r="C28" s="14"/>
      <c r="D28" s="13"/>
      <c r="E28" s="13"/>
      <c r="F28" s="13"/>
      <c r="G28" s="13"/>
      <c r="H28" s="2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1088</v>
      </c>
      <c r="C29" s="14"/>
      <c r="D29" s="13"/>
      <c r="E29" s="13"/>
      <c r="F29" s="13"/>
      <c r="G29" s="13"/>
      <c r="H29" s="2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106</v>
      </c>
      <c r="C32" s="17"/>
      <c r="D32" s="6"/>
      <c r="E32" s="6"/>
      <c r="F32" s="6"/>
      <c r="G32" s="6"/>
      <c r="I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1089</v>
      </c>
    </row>
    <row r="7" spans="2:16" ht="15.75">
      <c r="B7" s="2" t="s">
        <v>108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110</v>
      </c>
      <c r="G8" s="3" t="s">
        <v>111</v>
      </c>
      <c r="H8" s="3" t="s">
        <v>82</v>
      </c>
      <c r="I8" s="3" t="s">
        <v>83</v>
      </c>
      <c r="J8" s="3" t="s">
        <v>84</v>
      </c>
      <c r="K8" s="3" t="s">
        <v>112</v>
      </c>
      <c r="L8" s="3" t="s">
        <v>43</v>
      </c>
      <c r="M8" s="3" t="s">
        <v>1090</v>
      </c>
      <c r="N8" s="3" t="s">
        <v>114</v>
      </c>
      <c r="O8" s="3" t="s">
        <v>115</v>
      </c>
      <c r="P8" s="3" t="s">
        <v>116</v>
      </c>
    </row>
    <row r="9" spans="2:16">
      <c r="B9" s="4"/>
      <c r="C9" s="4"/>
      <c r="D9" s="4"/>
      <c r="E9" s="4"/>
      <c r="F9" s="4" t="s">
        <v>117</v>
      </c>
      <c r="G9" s="4" t="s">
        <v>118</v>
      </c>
      <c r="H9" s="4"/>
      <c r="I9" s="4" t="s">
        <v>88</v>
      </c>
      <c r="J9" s="4" t="s">
        <v>88</v>
      </c>
      <c r="K9" s="4" t="s">
        <v>119</v>
      </c>
      <c r="L9" s="4" t="s">
        <v>120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1091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512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1092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1093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152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1094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106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rightToLeft="1" workbookViewId="0">
      <selection activeCell="L15" sqref="L15:L17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1089</v>
      </c>
    </row>
    <row r="7" spans="2:19" ht="15.75">
      <c r="B7" s="2" t="s">
        <v>158</v>
      </c>
    </row>
    <row r="8" spans="2:19">
      <c r="B8" s="3" t="s">
        <v>77</v>
      </c>
      <c r="C8" s="3" t="s">
        <v>78</v>
      </c>
      <c r="D8" s="3" t="s">
        <v>159</v>
      </c>
      <c r="E8" s="3" t="s">
        <v>79</v>
      </c>
      <c r="F8" s="3" t="s">
        <v>160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43</v>
      </c>
      <c r="P8" s="3" t="s">
        <v>1090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2779276</v>
      </c>
      <c r="P11" s="9">
        <v>2793.45</v>
      </c>
      <c r="R11" s="10">
        <v>1</v>
      </c>
      <c r="S11" s="10">
        <v>1.6000000000000001E-3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2779276</v>
      </c>
      <c r="P12" s="9">
        <v>2793.45</v>
      </c>
      <c r="R12" s="10">
        <v>1</v>
      </c>
      <c r="S12" s="10">
        <v>1.6000000000000001E-3</v>
      </c>
    </row>
    <row r="13" spans="2:19">
      <c r="B13" s="13" t="s">
        <v>1095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1096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2779276</v>
      </c>
      <c r="P14" s="15">
        <v>2793.45</v>
      </c>
      <c r="R14" s="16">
        <v>1</v>
      </c>
      <c r="S14" s="16">
        <v>1.6000000000000001E-3</v>
      </c>
    </row>
    <row r="15" spans="2:19">
      <c r="B15" s="6" t="s">
        <v>1097</v>
      </c>
      <c r="C15" s="17">
        <v>1184209</v>
      </c>
      <c r="D15" s="6"/>
      <c r="E15" s="19">
        <v>512711789</v>
      </c>
      <c r="F15" s="6" t="s">
        <v>332</v>
      </c>
      <c r="G15" s="6" t="s">
        <v>260</v>
      </c>
      <c r="H15" s="6" t="s">
        <v>96</v>
      </c>
      <c r="I15" s="6"/>
      <c r="J15" s="17">
        <v>0</v>
      </c>
      <c r="K15" s="6" t="s">
        <v>94</v>
      </c>
      <c r="L15" s="8">
        <v>0</v>
      </c>
      <c r="M15" s="8">
        <v>0</v>
      </c>
      <c r="N15" s="7">
        <v>1012276</v>
      </c>
      <c r="O15" s="7">
        <v>100.19</v>
      </c>
      <c r="P15" s="7">
        <v>1014.2</v>
      </c>
      <c r="Q15" s="8">
        <v>3.3999999999999998E-3</v>
      </c>
      <c r="R15" s="8">
        <v>0.36309999999999998</v>
      </c>
      <c r="S15" s="8">
        <v>5.9999999999999995E-4</v>
      </c>
    </row>
    <row r="16" spans="2:19">
      <c r="B16" s="6" t="s">
        <v>1098</v>
      </c>
      <c r="C16" s="17">
        <v>2080281</v>
      </c>
      <c r="D16" s="6"/>
      <c r="E16" s="19">
        <v>520036070</v>
      </c>
      <c r="F16" s="6" t="s">
        <v>332</v>
      </c>
      <c r="G16" s="6" t="s">
        <v>260</v>
      </c>
      <c r="H16" s="6" t="s">
        <v>96</v>
      </c>
      <c r="I16" s="6"/>
      <c r="J16" s="17">
        <v>0</v>
      </c>
      <c r="K16" s="6" t="s">
        <v>94</v>
      </c>
      <c r="L16" s="8">
        <v>0</v>
      </c>
      <c r="M16" s="8">
        <v>0</v>
      </c>
      <c r="N16" s="7">
        <v>435000</v>
      </c>
      <c r="O16" s="7">
        <v>100.06</v>
      </c>
      <c r="P16" s="7">
        <v>435.26</v>
      </c>
      <c r="Q16" s="8">
        <v>2E-3</v>
      </c>
      <c r="R16" s="8">
        <v>0.15579999999999999</v>
      </c>
      <c r="S16" s="8">
        <v>2.0000000000000001E-4</v>
      </c>
    </row>
    <row r="17" spans="2:19">
      <c r="B17" s="6" t="s">
        <v>1099</v>
      </c>
      <c r="C17" s="17">
        <v>2080282</v>
      </c>
      <c r="D17" s="6"/>
      <c r="E17" s="19">
        <v>520036070</v>
      </c>
      <c r="F17" s="6" t="s">
        <v>332</v>
      </c>
      <c r="G17" s="6" t="s">
        <v>157</v>
      </c>
      <c r="H17" s="6"/>
      <c r="I17" s="6"/>
      <c r="J17" s="17">
        <v>0</v>
      </c>
      <c r="K17" s="6" t="s">
        <v>94</v>
      </c>
      <c r="L17" s="8">
        <v>0</v>
      </c>
      <c r="M17" s="8">
        <v>0</v>
      </c>
      <c r="N17" s="7">
        <v>1332000</v>
      </c>
      <c r="O17" s="7">
        <v>100.9</v>
      </c>
      <c r="P17" s="7">
        <v>1343.99</v>
      </c>
      <c r="Q17" s="8">
        <v>0</v>
      </c>
      <c r="R17" s="8">
        <v>0.48110000000000003</v>
      </c>
      <c r="S17" s="8">
        <v>8.0000000000000004E-4</v>
      </c>
    </row>
    <row r="18" spans="2:19">
      <c r="B18" s="13" t="s">
        <v>167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833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3" t="s">
        <v>1038</v>
      </c>
      <c r="C20" s="12"/>
      <c r="D20" s="3"/>
      <c r="E20" s="3"/>
      <c r="F20" s="3"/>
      <c r="G20" s="3"/>
      <c r="H20" s="3"/>
      <c r="I20" s="3"/>
      <c r="K20" s="3"/>
      <c r="N20" s="9">
        <v>0</v>
      </c>
      <c r="P20" s="9">
        <v>0</v>
      </c>
      <c r="R20" s="10">
        <v>0</v>
      </c>
      <c r="S20" s="10">
        <v>0</v>
      </c>
    </row>
    <row r="21" spans="2:19">
      <c r="B21" s="13" t="s">
        <v>1100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2" spans="2:19">
      <c r="B22" s="13" t="s">
        <v>1101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5" spans="2:19">
      <c r="B25" s="6" t="s">
        <v>106</v>
      </c>
      <c r="C25" s="17"/>
      <c r="D25" s="6"/>
      <c r="E25" s="6"/>
      <c r="F25" s="6"/>
      <c r="G25" s="6"/>
      <c r="H25" s="6"/>
      <c r="I25" s="6"/>
      <c r="K25" s="6"/>
    </row>
    <row r="29" spans="2:19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rightToLeft="1" topLeftCell="I1" workbookViewId="0">
      <selection activeCell="T1" sqref="T1:Y1048576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1089</v>
      </c>
    </row>
    <row r="7" spans="2:19" ht="15.75">
      <c r="B7" s="2" t="s">
        <v>171</v>
      </c>
    </row>
    <row r="8" spans="2:19">
      <c r="B8" s="3" t="s">
        <v>77</v>
      </c>
      <c r="C8" s="3" t="s">
        <v>78</v>
      </c>
      <c r="D8" s="3" t="s">
        <v>159</v>
      </c>
      <c r="E8" s="3" t="s">
        <v>79</v>
      </c>
      <c r="F8" s="3" t="s">
        <v>160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43</v>
      </c>
      <c r="P8" s="3" t="s">
        <v>1090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1014</v>
      </c>
      <c r="C11" s="12"/>
      <c r="D11" s="3"/>
      <c r="E11" s="3"/>
      <c r="F11" s="3"/>
      <c r="G11" s="3"/>
      <c r="H11" s="3"/>
      <c r="I11" s="3"/>
      <c r="J11" s="23">
        <v>5.54</v>
      </c>
      <c r="K11" s="3"/>
      <c r="M11" s="10">
        <v>0.97219999999999995</v>
      </c>
      <c r="N11" s="9">
        <f>N12+N28</f>
        <v>30159290.57</v>
      </c>
      <c r="P11" s="9">
        <f>P12+P28</f>
        <v>25111.35</v>
      </c>
      <c r="R11" s="10">
        <f>P11/$P$11</f>
        <v>1</v>
      </c>
      <c r="S11" s="10">
        <f>P11/'סכום נכסי הקרן'!$C$42</f>
        <v>1.4302587950682944E-2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3">
        <v>5.54</v>
      </c>
      <c r="K12" s="3"/>
      <c r="M12" s="10">
        <v>0.97219999999999995</v>
      </c>
      <c r="N12" s="9">
        <f>N13+N15+N26+N27</f>
        <v>28159290.57</v>
      </c>
      <c r="P12" s="9">
        <f>P13+P15+P26+P27</f>
        <v>25111.34</v>
      </c>
      <c r="R12" s="10">
        <f t="shared" ref="R12:R31" si="0">P12/$P$11</f>
        <v>0.99999960177369995</v>
      </c>
      <c r="S12" s="10">
        <f>P12/'סכום נכסי הקרן'!$C$42</f>
        <v>1.4302582255016264E-2</v>
      </c>
    </row>
    <row r="13" spans="2:19">
      <c r="B13" s="13" t="s">
        <v>1095</v>
      </c>
      <c r="C13" s="14"/>
      <c r="D13" s="13"/>
      <c r="E13" s="13"/>
      <c r="F13" s="13"/>
      <c r="G13" s="13"/>
      <c r="H13" s="13"/>
      <c r="I13" s="13"/>
      <c r="J13" s="24">
        <v>0.54</v>
      </c>
      <c r="K13" s="13"/>
      <c r="M13" s="16">
        <v>2.1836000000000002</v>
      </c>
      <c r="N13" s="15">
        <f>N14</f>
        <v>16450677.880000001</v>
      </c>
      <c r="P13" s="15">
        <f>P14</f>
        <v>11201.64</v>
      </c>
      <c r="R13" s="16">
        <f t="shared" si="0"/>
        <v>0.44607876517988876</v>
      </c>
      <c r="S13" s="16">
        <f>P13/'סכום נכסי הקרן'!$C$42</f>
        <v>6.3800807719174039E-3</v>
      </c>
    </row>
    <row r="14" spans="2:19">
      <c r="B14" s="6" t="s">
        <v>1109</v>
      </c>
      <c r="C14" s="17">
        <v>1101567</v>
      </c>
      <c r="D14" s="6"/>
      <c r="E14" s="19">
        <v>520043563</v>
      </c>
      <c r="F14" s="6" t="s">
        <v>283</v>
      </c>
      <c r="G14" s="6" t="s">
        <v>1110</v>
      </c>
      <c r="H14" s="6" t="s">
        <v>96</v>
      </c>
      <c r="I14" s="6" t="s">
        <v>1111</v>
      </c>
      <c r="J14" s="25">
        <v>0.54</v>
      </c>
      <c r="K14" s="6" t="s">
        <v>94</v>
      </c>
      <c r="L14" s="8">
        <v>5.6000000000000001E-2</v>
      </c>
      <c r="M14" s="8">
        <v>2.1836000000000002</v>
      </c>
      <c r="N14" s="7">
        <v>16450677.880000001</v>
      </c>
      <c r="O14" s="7">
        <v>68.09</v>
      </c>
      <c r="P14" s="7">
        <v>11201.64</v>
      </c>
      <c r="Q14" s="8">
        <v>0.1197</v>
      </c>
      <c r="R14" s="8">
        <f t="shared" si="0"/>
        <v>0.44607876517988876</v>
      </c>
      <c r="S14" s="8">
        <f>P14/'סכום נכסי הקרן'!$C$42</f>
        <v>6.3800807719174039E-3</v>
      </c>
    </row>
    <row r="15" spans="2:19">
      <c r="B15" s="13" t="s">
        <v>1096</v>
      </c>
      <c r="C15" s="14"/>
      <c r="D15" s="13"/>
      <c r="E15" s="13"/>
      <c r="F15" s="13"/>
      <c r="G15" s="13"/>
      <c r="H15" s="13"/>
      <c r="I15" s="13"/>
      <c r="J15" s="24">
        <v>9.56</v>
      </c>
      <c r="K15" s="13"/>
      <c r="L15" s="27"/>
      <c r="M15" s="16">
        <v>-3.3E-3</v>
      </c>
      <c r="N15" s="15">
        <v>11708612.689999999</v>
      </c>
      <c r="P15" s="15">
        <v>13909.7</v>
      </c>
      <c r="R15" s="16">
        <f t="shared" si="0"/>
        <v>0.55392083659381119</v>
      </c>
      <c r="S15" s="16">
        <f>P15/'סכום נכסי הקרן'!$C$42</f>
        <v>7.9225014830988597E-3</v>
      </c>
    </row>
    <row r="16" spans="2:19">
      <c r="B16" s="6" t="s">
        <v>1117</v>
      </c>
      <c r="C16" s="17">
        <v>1140292</v>
      </c>
      <c r="D16" s="6"/>
      <c r="E16" s="19">
        <v>520042185</v>
      </c>
      <c r="F16" s="6" t="s">
        <v>99</v>
      </c>
      <c r="G16" s="6" t="s">
        <v>175</v>
      </c>
      <c r="H16" s="6" t="s">
        <v>96</v>
      </c>
      <c r="I16" s="6" t="s">
        <v>1118</v>
      </c>
      <c r="J16" s="25">
        <v>2.13</v>
      </c>
      <c r="K16" s="6" t="s">
        <v>94</v>
      </c>
      <c r="L16" s="8">
        <v>2.5000000000000001E-2</v>
      </c>
      <c r="M16" s="8">
        <v>2.8500000000000001E-2</v>
      </c>
      <c r="N16" s="7">
        <v>2047784.93</v>
      </c>
      <c r="O16" s="7">
        <v>100.04</v>
      </c>
      <c r="P16" s="7">
        <v>2048.6</v>
      </c>
      <c r="Q16" s="8">
        <v>5.3E-3</v>
      </c>
      <c r="R16" s="8">
        <f t="shared" si="0"/>
        <v>8.1580639830196311E-2</v>
      </c>
      <c r="S16" s="8">
        <f>P16/'סכום נכסי הקרן'!$C$42</f>
        <v>1.1668142762443709E-3</v>
      </c>
    </row>
    <row r="17" spans="2:19">
      <c r="B17" s="6" t="s">
        <v>1119</v>
      </c>
      <c r="C17" s="17">
        <v>1140276</v>
      </c>
      <c r="D17" s="6"/>
      <c r="E17" s="19">
        <v>520042185</v>
      </c>
      <c r="F17" s="6" t="s">
        <v>99</v>
      </c>
      <c r="G17" s="6" t="s">
        <v>175</v>
      </c>
      <c r="H17" s="6" t="s">
        <v>96</v>
      </c>
      <c r="I17" s="6" t="s">
        <v>1118</v>
      </c>
      <c r="J17" s="25">
        <v>6.03</v>
      </c>
      <c r="K17" s="6" t="s">
        <v>94</v>
      </c>
      <c r="L17" s="8">
        <v>2.1399999999999999E-2</v>
      </c>
      <c r="M17" s="8">
        <v>-3.5000000000000001E-3</v>
      </c>
      <c r="N17" s="7">
        <v>1123664.02</v>
      </c>
      <c r="O17" s="7">
        <v>116.32</v>
      </c>
      <c r="P17" s="7">
        <v>1307.05</v>
      </c>
      <c r="Q17" s="8">
        <v>2.5999999999999999E-3</v>
      </c>
      <c r="R17" s="8">
        <f t="shared" si="0"/>
        <v>5.2050168549281503E-2</v>
      </c>
      <c r="S17" s="8">
        <f>P17/'סכום נכסי הקרן'!$C$42</f>
        <v>7.4445211352396989E-4</v>
      </c>
    </row>
    <row r="18" spans="2:19">
      <c r="B18" s="6" t="s">
        <v>1120</v>
      </c>
      <c r="C18" s="17">
        <v>1140284</v>
      </c>
      <c r="D18" s="6"/>
      <c r="E18" s="19">
        <v>520042185</v>
      </c>
      <c r="F18" s="6" t="s">
        <v>292</v>
      </c>
      <c r="G18" s="6" t="s">
        <v>175</v>
      </c>
      <c r="H18" s="6" t="s">
        <v>96</v>
      </c>
      <c r="I18" s="6" t="s">
        <v>1118</v>
      </c>
      <c r="J18" s="25">
        <v>5.39</v>
      </c>
      <c r="K18" s="6" t="s">
        <v>94</v>
      </c>
      <c r="L18" s="8">
        <v>3.7400000000000003E-2</v>
      </c>
      <c r="M18" s="8">
        <v>3.3599999999999998E-2</v>
      </c>
      <c r="N18" s="7">
        <v>2377338.7599999998</v>
      </c>
      <c r="O18" s="7">
        <v>103.25</v>
      </c>
      <c r="P18" s="7">
        <v>2454.6</v>
      </c>
      <c r="Q18" s="8">
        <v>3.5000000000000001E-3</v>
      </c>
      <c r="R18" s="8">
        <f t="shared" si="0"/>
        <v>9.7748627612613423E-2</v>
      </c>
      <c r="S18" s="8">
        <f>P18/'סכום נכסי הקרן'!$C$42</f>
        <v>1.3980583434879588E-3</v>
      </c>
    </row>
    <row r="19" spans="2:19">
      <c r="B19" s="6" t="s">
        <v>1121</v>
      </c>
      <c r="C19" s="17">
        <v>1151141</v>
      </c>
      <c r="D19" s="6"/>
      <c r="E19" s="19">
        <v>514189596</v>
      </c>
      <c r="F19" s="6" t="s">
        <v>1122</v>
      </c>
      <c r="G19" s="6" t="s">
        <v>246</v>
      </c>
      <c r="H19" s="6" t="s">
        <v>96</v>
      </c>
      <c r="I19" s="6" t="s">
        <v>1123</v>
      </c>
      <c r="J19" s="25">
        <v>2.29</v>
      </c>
      <c r="K19" s="6" t="s">
        <v>94</v>
      </c>
      <c r="L19" s="8">
        <v>3.5499999999999997E-2</v>
      </c>
      <c r="M19" s="8">
        <v>3.7400000000000003E-2</v>
      </c>
      <c r="N19" s="7">
        <v>1760000</v>
      </c>
      <c r="O19" s="7">
        <v>99.63</v>
      </c>
      <c r="P19" s="7">
        <v>1753.49</v>
      </c>
      <c r="Q19" s="8">
        <v>6.7000000000000002E-3</v>
      </c>
      <c r="R19" s="8">
        <f t="shared" si="0"/>
        <v>6.9828583489139381E-2</v>
      </c>
      <c r="S19" s="8">
        <f>P19/'סכום נכסי הקרן'!$C$42</f>
        <v>9.9872945682502275E-4</v>
      </c>
    </row>
    <row r="20" spans="2:19">
      <c r="B20" s="6" t="s">
        <v>1124</v>
      </c>
      <c r="C20" s="17">
        <v>1179225</v>
      </c>
      <c r="D20" s="6"/>
      <c r="E20" s="19">
        <v>514290345</v>
      </c>
      <c r="F20" s="6" t="s">
        <v>219</v>
      </c>
      <c r="G20" s="6" t="s">
        <v>246</v>
      </c>
      <c r="H20" s="6" t="s">
        <v>96</v>
      </c>
      <c r="I20" s="6" t="s">
        <v>1125</v>
      </c>
      <c r="J20" s="25">
        <v>48.18</v>
      </c>
      <c r="K20" s="6" t="s">
        <v>94</v>
      </c>
      <c r="L20" s="8">
        <v>2.29E-2</v>
      </c>
      <c r="M20" s="8">
        <v>-0.1973</v>
      </c>
      <c r="N20" s="7">
        <v>42</v>
      </c>
      <c r="O20" s="7">
        <v>4835500</v>
      </c>
      <c r="P20" s="7">
        <v>2030.91</v>
      </c>
      <c r="Q20" s="8">
        <v>0</v>
      </c>
      <c r="R20" s="8">
        <f t="shared" si="0"/>
        <v>8.0876177505391E-2</v>
      </c>
      <c r="S20" s="8">
        <f>P20/'סכום נכסי הקרן'!$C$42</f>
        <v>1.1567386418859002E-3</v>
      </c>
    </row>
    <row r="21" spans="2:19">
      <c r="B21" s="6" t="s">
        <v>1126</v>
      </c>
      <c r="C21" s="17">
        <v>3180361</v>
      </c>
      <c r="D21" s="6"/>
      <c r="E21" s="19">
        <v>520037664</v>
      </c>
      <c r="F21" s="6" t="s">
        <v>1103</v>
      </c>
      <c r="G21" s="6" t="s">
        <v>246</v>
      </c>
      <c r="H21" s="6" t="s">
        <v>96</v>
      </c>
      <c r="I21" s="6" t="s">
        <v>1127</v>
      </c>
      <c r="J21" s="25">
        <v>2.96</v>
      </c>
      <c r="K21" s="6" t="s">
        <v>94</v>
      </c>
      <c r="L21" s="8">
        <v>2.1000000000000001E-2</v>
      </c>
      <c r="M21" s="8">
        <v>3.9899999999999998E-2</v>
      </c>
      <c r="N21" s="7">
        <v>488571.51</v>
      </c>
      <c r="O21" s="7">
        <v>95.41</v>
      </c>
      <c r="P21" s="7">
        <v>466.15</v>
      </c>
      <c r="Q21" s="8">
        <v>4.7999999999999996E-3</v>
      </c>
      <c r="R21" s="8">
        <f t="shared" si="0"/>
        <v>1.8563318977275218E-2</v>
      </c>
      <c r="S21" s="8">
        <f>P21/'סכום נכסי הקרן'!$C$42</f>
        <v>2.6550350232906056E-4</v>
      </c>
    </row>
    <row r="22" spans="2:19">
      <c r="B22" s="6" t="s">
        <v>1128</v>
      </c>
      <c r="C22" s="17">
        <v>1181783</v>
      </c>
      <c r="D22" s="6"/>
      <c r="E22" s="19">
        <v>550016091</v>
      </c>
      <c r="F22" s="6" t="s">
        <v>1103</v>
      </c>
      <c r="G22" s="6" t="s">
        <v>260</v>
      </c>
      <c r="H22" s="6" t="s">
        <v>96</v>
      </c>
      <c r="I22" s="6" t="s">
        <v>1129</v>
      </c>
      <c r="J22" s="25">
        <v>3.2</v>
      </c>
      <c r="K22" s="6" t="s">
        <v>94</v>
      </c>
      <c r="L22" s="8">
        <v>2.86E-2</v>
      </c>
      <c r="M22" s="8">
        <v>4.9700000000000001E-2</v>
      </c>
      <c r="N22" s="7">
        <v>548000</v>
      </c>
      <c r="O22" s="7">
        <v>95.3</v>
      </c>
      <c r="P22" s="7">
        <v>522.24</v>
      </c>
      <c r="Q22" s="8">
        <v>3.3999999999999998E-3</v>
      </c>
      <c r="R22" s="8">
        <f t="shared" si="0"/>
        <v>2.0796970294309148E-2</v>
      </c>
      <c r="S22" s="8">
        <f>P22/'סכום נכסי הקרן'!$C$42</f>
        <v>2.9745049674209716E-4</v>
      </c>
    </row>
    <row r="23" spans="2:19">
      <c r="B23" s="6" t="s">
        <v>1130</v>
      </c>
      <c r="C23" s="17">
        <v>6080238</v>
      </c>
      <c r="D23" s="6"/>
      <c r="E23" s="19">
        <v>520021874</v>
      </c>
      <c r="F23" s="6" t="s">
        <v>1103</v>
      </c>
      <c r="G23" s="6" t="s">
        <v>260</v>
      </c>
      <c r="H23" s="6" t="s">
        <v>96</v>
      </c>
      <c r="I23" s="6" t="s">
        <v>1131</v>
      </c>
      <c r="J23" s="25">
        <v>3.48</v>
      </c>
      <c r="K23" s="6" t="s">
        <v>94</v>
      </c>
      <c r="L23" s="8">
        <v>4.4699999999999997E-2</v>
      </c>
      <c r="M23" s="8">
        <v>5.4899999999999997E-2</v>
      </c>
      <c r="N23" s="7">
        <v>765711.47</v>
      </c>
      <c r="O23" s="7">
        <v>96.81</v>
      </c>
      <c r="P23" s="7">
        <v>741.29</v>
      </c>
      <c r="Q23" s="8">
        <v>1.2999999999999999E-3</v>
      </c>
      <c r="R23" s="8">
        <f t="shared" si="0"/>
        <v>2.9520117397113257E-2</v>
      </c>
      <c r="S23" s="8">
        <f>P23/'סכום נכסי הקרן'!$C$42</f>
        <v>4.2221407538669804E-4</v>
      </c>
    </row>
    <row r="24" spans="2:19">
      <c r="B24" s="6" t="s">
        <v>1132</v>
      </c>
      <c r="C24" s="17">
        <v>5990155</v>
      </c>
      <c r="D24" s="6"/>
      <c r="E24" s="19">
        <v>520033804</v>
      </c>
      <c r="F24" s="6" t="s">
        <v>332</v>
      </c>
      <c r="G24" s="6" t="s">
        <v>157</v>
      </c>
      <c r="H24" s="6"/>
      <c r="I24" s="6" t="s">
        <v>1133</v>
      </c>
      <c r="J24" s="25">
        <v>0</v>
      </c>
      <c r="K24" s="6" t="s">
        <v>94</v>
      </c>
      <c r="L24" s="8">
        <v>0</v>
      </c>
      <c r="M24" s="8">
        <v>0</v>
      </c>
      <c r="N24" s="7">
        <v>952500</v>
      </c>
      <c r="O24" s="7">
        <v>99.28</v>
      </c>
      <c r="P24" s="7">
        <v>945.64</v>
      </c>
      <c r="Q24" s="8">
        <v>9.4999999999999998E-3</v>
      </c>
      <c r="R24" s="8">
        <f t="shared" si="0"/>
        <v>3.7657871838829855E-2</v>
      </c>
      <c r="S24" s="8">
        <f>P24/'סכום נכסי הקרן'!$C$42</f>
        <v>5.3860502401041046E-4</v>
      </c>
    </row>
    <row r="25" spans="2:19">
      <c r="B25" s="6" t="s">
        <v>1134</v>
      </c>
      <c r="C25" s="17">
        <v>5990171</v>
      </c>
      <c r="D25" s="6"/>
      <c r="E25" s="19">
        <v>520033804</v>
      </c>
      <c r="F25" s="6" t="s">
        <v>332</v>
      </c>
      <c r="G25" s="6" t="s">
        <v>157</v>
      </c>
      <c r="H25" s="6"/>
      <c r="I25" s="6" t="s">
        <v>1135</v>
      </c>
      <c r="J25" s="25">
        <v>0</v>
      </c>
      <c r="K25" s="6" t="s">
        <v>94</v>
      </c>
      <c r="L25" s="8">
        <v>4.1000000000000002E-2</v>
      </c>
      <c r="M25" s="8">
        <v>4.1000000000000002E-2</v>
      </c>
      <c r="N25" s="7">
        <v>1645000</v>
      </c>
      <c r="O25" s="7">
        <v>99.68</v>
      </c>
      <c r="P25" s="7">
        <v>1639.74</v>
      </c>
      <c r="Q25" s="8">
        <v>0</v>
      </c>
      <c r="R25" s="8">
        <f t="shared" si="0"/>
        <v>6.5298759325962172E-2</v>
      </c>
      <c r="S25" s="8">
        <f>P25/'סכום נכסי הקרן'!$C$42</f>
        <v>9.3394124833005203E-4</v>
      </c>
    </row>
    <row r="26" spans="2:19">
      <c r="B26" s="13" t="s">
        <v>167</v>
      </c>
      <c r="C26" s="14"/>
      <c r="D26" s="13"/>
      <c r="E26" s="13"/>
      <c r="F26" s="13"/>
      <c r="G26" s="13"/>
      <c r="H26" s="13"/>
      <c r="I26" s="13"/>
      <c r="J26" s="24">
        <v>0</v>
      </c>
      <c r="K26" s="13"/>
      <c r="L26" s="27"/>
      <c r="M26" s="16">
        <v>0</v>
      </c>
      <c r="N26" s="15">
        <v>0</v>
      </c>
      <c r="P26" s="15">
        <v>0</v>
      </c>
      <c r="R26" s="16">
        <f t="shared" si="0"/>
        <v>0</v>
      </c>
      <c r="S26" s="16">
        <f>P26/'סכום נכסי הקרן'!$C$42</f>
        <v>0</v>
      </c>
    </row>
    <row r="27" spans="2:19">
      <c r="B27" s="13" t="s">
        <v>833</v>
      </c>
      <c r="C27" s="14"/>
      <c r="D27" s="13"/>
      <c r="E27" s="13"/>
      <c r="F27" s="13"/>
      <c r="G27" s="13"/>
      <c r="H27" s="13"/>
      <c r="I27" s="13"/>
      <c r="J27" s="24">
        <v>0</v>
      </c>
      <c r="K27" s="13"/>
      <c r="L27" s="27"/>
      <c r="M27" s="16">
        <v>0</v>
      </c>
      <c r="N27" s="15">
        <v>0</v>
      </c>
      <c r="P27" s="15">
        <v>0</v>
      </c>
      <c r="R27" s="16">
        <f t="shared" si="0"/>
        <v>0</v>
      </c>
      <c r="S27" s="16">
        <f>P27/'סכום נכסי הקרן'!$C$42</f>
        <v>0</v>
      </c>
    </row>
    <row r="28" spans="2:19">
      <c r="B28" s="3" t="s">
        <v>105</v>
      </c>
      <c r="C28" s="12"/>
      <c r="D28" s="3"/>
      <c r="E28" s="3"/>
      <c r="F28" s="3"/>
      <c r="G28" s="3"/>
      <c r="H28" s="3"/>
      <c r="I28" s="3"/>
      <c r="J28" s="26"/>
      <c r="K28" s="3"/>
      <c r="L28" s="27"/>
      <c r="N28" s="9">
        <v>2000000</v>
      </c>
      <c r="P28" s="9">
        <v>0.01</v>
      </c>
      <c r="R28" s="10">
        <f t="shared" si="0"/>
        <v>3.9822630005953489E-7</v>
      </c>
      <c r="S28" s="10">
        <f>P28/'סכום נכסי הקרן'!$C$42</f>
        <v>5.6956666808765543E-9</v>
      </c>
    </row>
    <row r="29" spans="2:19">
      <c r="B29" s="13" t="s">
        <v>1136</v>
      </c>
      <c r="C29" s="14"/>
      <c r="D29" s="13"/>
      <c r="E29" s="13"/>
      <c r="F29" s="13"/>
      <c r="G29" s="13"/>
      <c r="H29" s="13"/>
      <c r="I29" s="13"/>
      <c r="J29" s="24">
        <v>0</v>
      </c>
      <c r="K29" s="13"/>
      <c r="L29" s="27"/>
      <c r="M29" s="16">
        <v>0</v>
      </c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13" t="s">
        <v>1137</v>
      </c>
      <c r="C30" s="14"/>
      <c r="D30" s="13"/>
      <c r="E30" s="13"/>
      <c r="F30" s="13"/>
      <c r="G30" s="13"/>
      <c r="H30" s="13"/>
      <c r="I30" s="13"/>
      <c r="J30" s="24">
        <v>0</v>
      </c>
      <c r="K30" s="13"/>
      <c r="L30" s="27"/>
      <c r="M30" s="16">
        <v>0</v>
      </c>
      <c r="N30" s="15">
        <v>2000000</v>
      </c>
      <c r="P30" s="15">
        <v>0.01</v>
      </c>
      <c r="R30" s="16">
        <f t="shared" si="0"/>
        <v>3.9822630005953489E-7</v>
      </c>
      <c r="S30" s="16">
        <f>P30/'סכום נכסי הקרן'!$C$42</f>
        <v>5.6956666808765543E-9</v>
      </c>
    </row>
    <row r="31" spans="2:19">
      <c r="B31" s="6" t="s">
        <v>1138</v>
      </c>
      <c r="C31" s="17" t="s">
        <v>1139</v>
      </c>
      <c r="D31" s="6"/>
      <c r="E31" s="6"/>
      <c r="F31" s="6" t="s">
        <v>718</v>
      </c>
      <c r="G31" s="6" t="s">
        <v>157</v>
      </c>
      <c r="H31" s="6"/>
      <c r="I31" s="6"/>
      <c r="J31" s="25">
        <v>0</v>
      </c>
      <c r="K31" s="6" t="s">
        <v>44</v>
      </c>
      <c r="L31" s="8">
        <v>0</v>
      </c>
      <c r="M31" s="8">
        <v>0</v>
      </c>
      <c r="N31" s="7">
        <v>2000000</v>
      </c>
      <c r="O31" s="7">
        <v>0</v>
      </c>
      <c r="P31" s="7">
        <v>0.01</v>
      </c>
      <c r="Q31" s="8">
        <v>0</v>
      </c>
      <c r="R31" s="8">
        <f t="shared" si="0"/>
        <v>3.9822630005953489E-7</v>
      </c>
      <c r="S31" s="8">
        <f>P31/'סכום נכסי הקרן'!$C$42</f>
        <v>5.6956666808765543E-9</v>
      </c>
    </row>
    <row r="34" spans="2:11">
      <c r="B34" s="6" t="s">
        <v>106</v>
      </c>
      <c r="C34" s="17"/>
      <c r="D34" s="6"/>
      <c r="E34" s="6"/>
      <c r="F34" s="6"/>
      <c r="G34" s="6"/>
      <c r="H34" s="6"/>
      <c r="I34" s="6"/>
      <c r="K34" s="6"/>
    </row>
    <row r="38" spans="2:11">
      <c r="B38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1089</v>
      </c>
    </row>
    <row r="7" spans="2:13" ht="15.75">
      <c r="B7" s="2" t="s">
        <v>450</v>
      </c>
    </row>
    <row r="8" spans="2:13">
      <c r="B8" s="3" t="s">
        <v>77</v>
      </c>
      <c r="C8" s="3" t="s">
        <v>78</v>
      </c>
      <c r="D8" s="3" t="s">
        <v>159</v>
      </c>
      <c r="E8" s="3" t="s">
        <v>79</v>
      </c>
      <c r="F8" s="3" t="s">
        <v>160</v>
      </c>
      <c r="G8" s="3" t="s">
        <v>82</v>
      </c>
      <c r="H8" s="3" t="s">
        <v>112</v>
      </c>
      <c r="I8" s="3" t="s">
        <v>43</v>
      </c>
      <c r="J8" s="3" t="s">
        <v>1090</v>
      </c>
      <c r="K8" s="3" t="s">
        <v>114</v>
      </c>
      <c r="L8" s="3" t="s">
        <v>115</v>
      </c>
      <c r="M8" s="3" t="s">
        <v>116</v>
      </c>
    </row>
    <row r="9" spans="2:13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451</v>
      </c>
      <c r="C11" s="12"/>
      <c r="D11" s="3"/>
      <c r="E11" s="3"/>
      <c r="F11" s="3"/>
      <c r="G11" s="3"/>
      <c r="H11" s="9">
        <v>1013708</v>
      </c>
      <c r="J11" s="9">
        <v>3176.3</v>
      </c>
      <c r="L11" s="10">
        <v>1</v>
      </c>
      <c r="M11" s="10">
        <v>1.8E-3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1140</v>
      </c>
      <c r="C13" s="17">
        <v>3190120</v>
      </c>
      <c r="D13" s="6"/>
      <c r="E13" s="19">
        <v>520037474</v>
      </c>
      <c r="F13" s="6" t="s">
        <v>376</v>
      </c>
      <c r="G13" s="6" t="s">
        <v>94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1141</v>
      </c>
      <c r="C14" s="17">
        <v>200150167</v>
      </c>
      <c r="D14" s="6"/>
      <c r="E14" s="6"/>
      <c r="F14" s="6" t="s">
        <v>1114</v>
      </c>
      <c r="G14" s="6" t="s">
        <v>94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1142</v>
      </c>
      <c r="C15" s="17">
        <v>4150180</v>
      </c>
      <c r="D15" s="6"/>
      <c r="E15" s="19">
        <v>520039017</v>
      </c>
      <c r="F15" s="6" t="s">
        <v>1114</v>
      </c>
      <c r="G15" s="6" t="s">
        <v>94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105</v>
      </c>
      <c r="C16" s="12"/>
      <c r="D16" s="3"/>
      <c r="E16" s="3"/>
      <c r="F16" s="3"/>
      <c r="G16" s="3"/>
      <c r="H16" s="9">
        <v>516300</v>
      </c>
      <c r="J16" s="9">
        <v>3176.25</v>
      </c>
      <c r="L16" s="10">
        <v>1</v>
      </c>
      <c r="M16" s="10">
        <v>1.8E-3</v>
      </c>
    </row>
    <row r="17" spans="2:13">
      <c r="B17" s="13" t="s">
        <v>169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170</v>
      </c>
      <c r="C18" s="14"/>
      <c r="D18" s="13"/>
      <c r="E18" s="13"/>
      <c r="F18" s="13"/>
      <c r="G18" s="13"/>
      <c r="H18" s="15">
        <v>516300</v>
      </c>
      <c r="J18" s="15">
        <v>3176.25</v>
      </c>
      <c r="L18" s="16">
        <v>1</v>
      </c>
      <c r="M18" s="16">
        <v>1.8E-3</v>
      </c>
    </row>
    <row r="19" spans="2:13">
      <c r="B19" s="6" t="s">
        <v>1143</v>
      </c>
      <c r="C19" s="17">
        <v>62020185</v>
      </c>
      <c r="D19" s="6" t="s">
        <v>414</v>
      </c>
      <c r="E19" s="6"/>
      <c r="F19" s="6" t="s">
        <v>638</v>
      </c>
      <c r="G19" s="6" t="s">
        <v>44</v>
      </c>
      <c r="H19" s="7">
        <v>500000</v>
      </c>
      <c r="I19" s="7">
        <v>100</v>
      </c>
      <c r="J19" s="7">
        <v>1750</v>
      </c>
      <c r="K19" s="8">
        <v>0</v>
      </c>
      <c r="L19" s="8">
        <v>0.55100000000000005</v>
      </c>
      <c r="M19" s="8">
        <v>1E-3</v>
      </c>
    </row>
    <row r="20" spans="2:13">
      <c r="B20" s="6" t="s">
        <v>1144</v>
      </c>
      <c r="C20" s="17" t="s">
        <v>1145</v>
      </c>
      <c r="D20" s="6" t="s">
        <v>414</v>
      </c>
      <c r="E20" s="6"/>
      <c r="F20" s="6" t="s">
        <v>424</v>
      </c>
      <c r="G20" s="6" t="s">
        <v>44</v>
      </c>
      <c r="H20" s="7">
        <v>16300</v>
      </c>
      <c r="I20" s="7">
        <v>2500</v>
      </c>
      <c r="J20" s="7">
        <v>1426.25</v>
      </c>
      <c r="K20" s="8">
        <v>0</v>
      </c>
      <c r="L20" s="8">
        <v>0.44900000000000001</v>
      </c>
      <c r="M20" s="8">
        <v>8.0000000000000004E-4</v>
      </c>
    </row>
    <row r="23" spans="2:13">
      <c r="B23" s="6" t="s">
        <v>106</v>
      </c>
      <c r="C23" s="17"/>
      <c r="D23" s="6"/>
      <c r="E23" s="6"/>
      <c r="F23" s="6"/>
      <c r="G23" s="6"/>
    </row>
    <row r="27" spans="2:13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"/>
  <sheetViews>
    <sheetView rightToLeft="1" topLeftCell="A7" workbookViewId="0">
      <selection activeCell="E19" sqref="E19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1089</v>
      </c>
    </row>
    <row r="7" spans="2:11" ht="15.75">
      <c r="B7" s="2" t="s">
        <v>1146</v>
      </c>
    </row>
    <row r="8" spans="2:11">
      <c r="B8" s="3" t="s">
        <v>77</v>
      </c>
      <c r="C8" s="3" t="s">
        <v>78</v>
      </c>
      <c r="D8" s="3" t="s">
        <v>82</v>
      </c>
      <c r="E8" s="3" t="s">
        <v>110</v>
      </c>
      <c r="F8" s="3" t="s">
        <v>112</v>
      </c>
      <c r="G8" s="3" t="s">
        <v>43</v>
      </c>
      <c r="H8" s="3" t="s">
        <v>1090</v>
      </c>
      <c r="I8" s="3" t="s">
        <v>114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 t="s">
        <v>119</v>
      </c>
      <c r="G9" s="4" t="s">
        <v>120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1147</v>
      </c>
      <c r="C11" s="12"/>
      <c r="D11" s="3"/>
      <c r="E11" s="3"/>
      <c r="F11" s="9">
        <v>54400732.710000001</v>
      </c>
      <c r="H11" s="9">
        <v>299898.69</v>
      </c>
      <c r="J11" s="10">
        <v>1</v>
      </c>
      <c r="K11" s="10">
        <v>0.17080000000000001</v>
      </c>
    </row>
    <row r="12" spans="2:11">
      <c r="B12" s="3" t="s">
        <v>1148</v>
      </c>
      <c r="C12" s="12"/>
      <c r="D12" s="3"/>
      <c r="E12" s="3"/>
      <c r="F12" s="9">
        <v>28830422.859999999</v>
      </c>
      <c r="H12" s="9">
        <v>118663.66</v>
      </c>
      <c r="J12" s="10">
        <v>0.3957</v>
      </c>
      <c r="K12" s="10">
        <v>6.7599999999999993E-2</v>
      </c>
    </row>
    <row r="13" spans="2:11">
      <c r="B13" s="13" t="s">
        <v>1149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1150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1151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1152</v>
      </c>
      <c r="C16" s="14"/>
      <c r="D16" s="13"/>
      <c r="E16" s="13"/>
      <c r="F16" s="15">
        <v>28830422.859999999</v>
      </c>
      <c r="H16" s="15">
        <v>118663.66</v>
      </c>
      <c r="J16" s="16">
        <v>0.3957</v>
      </c>
      <c r="K16" s="16">
        <v>6.7599999999999993E-2</v>
      </c>
    </row>
    <row r="17" spans="2:11">
      <c r="B17" s="6" t="s">
        <v>1153</v>
      </c>
      <c r="C17" s="17">
        <v>62006937</v>
      </c>
      <c r="D17" s="6" t="s">
        <v>44</v>
      </c>
      <c r="E17" s="6"/>
      <c r="F17" s="7">
        <v>3860687.9</v>
      </c>
      <c r="G17" s="7">
        <v>150.13999999999999</v>
      </c>
      <c r="H17" s="7">
        <v>20287.490000000002</v>
      </c>
      <c r="I17" s="8">
        <v>1.1599999999999999E-2</v>
      </c>
      <c r="J17" s="8">
        <v>6.7599999999999993E-2</v>
      </c>
      <c r="K17" s="8">
        <v>1.1599999999999999E-2</v>
      </c>
    </row>
    <row r="18" spans="2:11">
      <c r="B18" s="6" t="s">
        <v>1154</v>
      </c>
      <c r="C18" s="17">
        <v>62001250</v>
      </c>
      <c r="D18" s="6" t="s">
        <v>44</v>
      </c>
      <c r="E18" s="6"/>
      <c r="F18" s="7">
        <v>522033</v>
      </c>
      <c r="G18" s="7">
        <v>447.65</v>
      </c>
      <c r="H18" s="7">
        <v>8179.08</v>
      </c>
      <c r="I18" s="8">
        <v>5.1999999999999998E-3</v>
      </c>
      <c r="J18" s="8">
        <v>2.7300000000000001E-2</v>
      </c>
      <c r="K18" s="8">
        <v>4.7000000000000002E-3</v>
      </c>
    </row>
    <row r="19" spans="2:11">
      <c r="B19" s="6" t="s">
        <v>1155</v>
      </c>
      <c r="C19" s="17">
        <v>60615143</v>
      </c>
      <c r="D19" s="6" t="s">
        <v>44</v>
      </c>
      <c r="E19" s="6"/>
      <c r="F19" s="7">
        <v>2296652</v>
      </c>
      <c r="G19" s="7">
        <v>132.41</v>
      </c>
      <c r="H19" s="7">
        <v>10643.22</v>
      </c>
      <c r="I19" s="8">
        <v>8.5000000000000006E-3</v>
      </c>
      <c r="J19" s="8">
        <v>3.5499999999999997E-2</v>
      </c>
      <c r="K19" s="8">
        <v>6.1000000000000004E-3</v>
      </c>
    </row>
    <row r="20" spans="2:11">
      <c r="B20" s="6" t="s">
        <v>1156</v>
      </c>
      <c r="C20" s="17">
        <v>200369399</v>
      </c>
      <c r="D20" s="6" t="s">
        <v>94</v>
      </c>
      <c r="E20" s="6"/>
      <c r="F20" s="7">
        <v>4799642</v>
      </c>
      <c r="G20" s="7">
        <v>213.71</v>
      </c>
      <c r="H20" s="7">
        <v>10257.370000000001</v>
      </c>
      <c r="I20" s="8">
        <v>1.3299999999999999E-2</v>
      </c>
      <c r="J20" s="8">
        <v>3.4200000000000001E-2</v>
      </c>
      <c r="K20" s="8">
        <v>5.7999999999999996E-3</v>
      </c>
    </row>
    <row r="21" spans="2:11">
      <c r="B21" s="6" t="s">
        <v>1157</v>
      </c>
      <c r="C21" s="17">
        <v>200561505</v>
      </c>
      <c r="D21" s="6" t="s">
        <v>94</v>
      </c>
      <c r="E21" s="6"/>
      <c r="F21" s="7">
        <v>21097</v>
      </c>
      <c r="G21" s="7">
        <v>121.2</v>
      </c>
      <c r="H21" s="7">
        <v>25.57</v>
      </c>
      <c r="I21" s="8">
        <v>0</v>
      </c>
      <c r="J21" s="8">
        <v>1E-4</v>
      </c>
      <c r="K21" s="8">
        <v>0</v>
      </c>
    </row>
    <row r="22" spans="2:11">
      <c r="B22" s="6" t="s">
        <v>1158</v>
      </c>
      <c r="C22" s="17">
        <v>62005069</v>
      </c>
      <c r="D22" s="6" t="s">
        <v>44</v>
      </c>
      <c r="E22" s="6"/>
      <c r="F22" s="7">
        <v>1574583</v>
      </c>
      <c r="G22" s="7">
        <v>122.81</v>
      </c>
      <c r="H22" s="7">
        <v>6768</v>
      </c>
      <c r="I22" s="8">
        <v>3.8E-3</v>
      </c>
      <c r="J22" s="8">
        <v>2.2599999999999999E-2</v>
      </c>
      <c r="K22" s="8">
        <v>3.8999999999999998E-3</v>
      </c>
    </row>
    <row r="23" spans="2:11">
      <c r="B23" s="6" t="s">
        <v>1159</v>
      </c>
      <c r="C23" s="17">
        <v>50000876</v>
      </c>
      <c r="D23" s="6" t="s">
        <v>94</v>
      </c>
      <c r="E23" s="6"/>
      <c r="F23" s="7">
        <v>1168573</v>
      </c>
      <c r="G23" s="7">
        <v>100.02</v>
      </c>
      <c r="H23" s="7">
        <v>1168.79</v>
      </c>
      <c r="I23" s="8">
        <v>5.9999999999999995E-4</v>
      </c>
      <c r="J23" s="8">
        <v>3.8999999999999998E-3</v>
      </c>
      <c r="K23" s="8">
        <v>6.9999999999999999E-4</v>
      </c>
    </row>
    <row r="24" spans="2:11">
      <c r="B24" s="6" t="s">
        <v>1160</v>
      </c>
      <c r="C24" s="17">
        <v>50000877</v>
      </c>
      <c r="D24" s="6" t="s">
        <v>94</v>
      </c>
      <c r="E24" s="6"/>
      <c r="F24" s="7">
        <v>1168573</v>
      </c>
      <c r="G24" s="7">
        <v>99.23</v>
      </c>
      <c r="H24" s="7">
        <v>1159.5899999999999</v>
      </c>
      <c r="I24" s="8">
        <v>5.9999999999999995E-4</v>
      </c>
      <c r="J24" s="8">
        <v>3.8999999999999998E-3</v>
      </c>
      <c r="K24" s="8">
        <v>6.9999999999999999E-4</v>
      </c>
    </row>
    <row r="25" spans="2:11">
      <c r="B25" s="6" t="s">
        <v>1161</v>
      </c>
      <c r="C25" s="17">
        <v>200264273</v>
      </c>
      <c r="D25" s="6" t="s">
        <v>94</v>
      </c>
      <c r="E25" s="6"/>
      <c r="F25" s="7">
        <v>160188.31</v>
      </c>
      <c r="G25" s="7">
        <v>57.82</v>
      </c>
      <c r="H25" s="7">
        <v>92.62</v>
      </c>
      <c r="I25" s="8">
        <v>1E-4</v>
      </c>
      <c r="J25" s="8">
        <v>2.9999999999999997E-4</v>
      </c>
      <c r="K25" s="8">
        <v>1E-4</v>
      </c>
    </row>
    <row r="26" spans="2:11">
      <c r="B26" s="6" t="s">
        <v>1162</v>
      </c>
      <c r="C26" s="17">
        <v>99840907</v>
      </c>
      <c r="D26" s="6" t="s">
        <v>44</v>
      </c>
      <c r="E26" s="6"/>
      <c r="F26" s="7">
        <v>550487</v>
      </c>
      <c r="G26" s="7">
        <v>16.54</v>
      </c>
      <c r="H26" s="7">
        <v>318.74</v>
      </c>
      <c r="I26" s="8">
        <v>1.9E-3</v>
      </c>
      <c r="J26" s="8">
        <v>1.1000000000000001E-3</v>
      </c>
      <c r="K26" s="8">
        <v>2.0000000000000001E-4</v>
      </c>
    </row>
    <row r="27" spans="2:11">
      <c r="B27" s="6" t="s">
        <v>1163</v>
      </c>
      <c r="C27" s="17">
        <v>99840908</v>
      </c>
      <c r="D27" s="6" t="s">
        <v>44</v>
      </c>
      <c r="E27" s="6"/>
      <c r="F27" s="7">
        <v>1025539</v>
      </c>
      <c r="G27" s="7">
        <v>17.77</v>
      </c>
      <c r="H27" s="7">
        <v>637.87</v>
      </c>
      <c r="I27" s="8">
        <v>2E-3</v>
      </c>
      <c r="J27" s="8">
        <v>2.0999999999999999E-3</v>
      </c>
      <c r="K27" s="8">
        <v>4.0000000000000002E-4</v>
      </c>
    </row>
    <row r="28" spans="2:11">
      <c r="B28" s="6" t="s">
        <v>1164</v>
      </c>
      <c r="C28" s="17">
        <v>99840850</v>
      </c>
      <c r="D28" s="6" t="s">
        <v>44</v>
      </c>
      <c r="E28" s="6"/>
      <c r="F28" s="7">
        <v>1402500</v>
      </c>
      <c r="G28" s="7">
        <v>7.53</v>
      </c>
      <c r="H28" s="7">
        <v>369.73</v>
      </c>
      <c r="I28" s="8">
        <v>1.5599999999999999E-2</v>
      </c>
      <c r="J28" s="8">
        <v>1.1999999999999999E-3</v>
      </c>
      <c r="K28" s="8">
        <v>2.0000000000000001E-4</v>
      </c>
    </row>
    <row r="29" spans="2:11">
      <c r="B29" s="6" t="s">
        <v>1165</v>
      </c>
      <c r="C29" s="17">
        <v>200259737</v>
      </c>
      <c r="D29" s="6" t="s">
        <v>94</v>
      </c>
      <c r="E29" s="6"/>
      <c r="F29" s="7">
        <v>5594814.0099999998</v>
      </c>
      <c r="G29" s="7">
        <v>38.04</v>
      </c>
      <c r="H29" s="7">
        <v>2128</v>
      </c>
      <c r="I29" s="8">
        <v>3.3999999999999998E-3</v>
      </c>
      <c r="J29" s="8">
        <v>7.1000000000000004E-3</v>
      </c>
      <c r="K29" s="8">
        <v>1.1999999999999999E-3</v>
      </c>
    </row>
    <row r="30" spans="2:11">
      <c r="B30" s="6" t="s">
        <v>1166</v>
      </c>
      <c r="C30" s="17">
        <v>200262608</v>
      </c>
      <c r="D30" s="6" t="s">
        <v>94</v>
      </c>
      <c r="E30" s="6"/>
      <c r="F30" s="7">
        <v>632123.88</v>
      </c>
      <c r="G30" s="7">
        <v>62.31</v>
      </c>
      <c r="H30" s="7">
        <v>393.9</v>
      </c>
      <c r="I30" s="8">
        <v>5.0000000000000001E-4</v>
      </c>
      <c r="J30" s="8">
        <v>1.2999999999999999E-3</v>
      </c>
      <c r="K30" s="8">
        <v>2.0000000000000001E-4</v>
      </c>
    </row>
    <row r="31" spans="2:11">
      <c r="B31" s="6" t="s">
        <v>1167</v>
      </c>
      <c r="C31" s="17">
        <v>200189868</v>
      </c>
      <c r="D31" s="6" t="s">
        <v>94</v>
      </c>
      <c r="E31" s="6"/>
      <c r="F31" s="7">
        <v>3924858</v>
      </c>
      <c r="G31" s="7">
        <v>115.81</v>
      </c>
      <c r="H31" s="7">
        <v>4545.5600000000004</v>
      </c>
      <c r="I31" s="8">
        <v>4.7000000000000002E-3</v>
      </c>
      <c r="J31" s="8">
        <v>1.52E-2</v>
      </c>
      <c r="K31" s="8">
        <v>2.5999999999999999E-3</v>
      </c>
    </row>
    <row r="32" spans="2:11">
      <c r="B32" s="6" t="s">
        <v>1168</v>
      </c>
      <c r="C32" s="17">
        <v>99840796</v>
      </c>
      <c r="D32" s="6" t="s">
        <v>44</v>
      </c>
      <c r="E32" s="6"/>
      <c r="F32" s="7">
        <v>105192</v>
      </c>
      <c r="G32" s="7">
        <v>0</v>
      </c>
      <c r="H32" s="7">
        <v>0</v>
      </c>
      <c r="I32" s="8">
        <v>0</v>
      </c>
      <c r="J32" s="8">
        <v>0</v>
      </c>
      <c r="K32" s="8">
        <v>0</v>
      </c>
    </row>
    <row r="33" spans="2:11">
      <c r="B33" s="6" t="s">
        <v>1169</v>
      </c>
      <c r="C33" s="17">
        <v>200996060</v>
      </c>
      <c r="D33" s="6" t="s">
        <v>94</v>
      </c>
      <c r="E33" s="6"/>
      <c r="F33" s="7">
        <v>8688.1299999999992</v>
      </c>
      <c r="G33" s="7">
        <v>227703.19</v>
      </c>
      <c r="H33" s="7">
        <v>19783.14</v>
      </c>
      <c r="I33" s="8">
        <v>9.9000000000000001E-6</v>
      </c>
      <c r="J33" s="8">
        <v>6.6000000000000003E-2</v>
      </c>
      <c r="K33" s="8">
        <v>1.1299999999999999E-2</v>
      </c>
    </row>
    <row r="34" spans="2:11">
      <c r="B34" s="6" t="s">
        <v>1170</v>
      </c>
      <c r="C34" s="17">
        <v>200996061</v>
      </c>
      <c r="D34" s="6" t="s">
        <v>94</v>
      </c>
      <c r="E34" s="6"/>
      <c r="F34" s="7">
        <v>7284.25</v>
      </c>
      <c r="G34" s="7">
        <v>227661.85</v>
      </c>
      <c r="H34" s="7">
        <v>16583.46</v>
      </c>
      <c r="I34" s="8">
        <v>8.3000000000000002E-6</v>
      </c>
      <c r="J34" s="8">
        <v>5.5300000000000002E-2</v>
      </c>
      <c r="K34" s="8">
        <v>9.4000000000000004E-3</v>
      </c>
    </row>
    <row r="35" spans="2:11">
      <c r="B35" s="6" t="s">
        <v>1171</v>
      </c>
      <c r="C35" s="17">
        <v>200379949</v>
      </c>
      <c r="D35" s="6" t="s">
        <v>94</v>
      </c>
      <c r="E35" s="6"/>
      <c r="F35" s="7">
        <v>4148.8900000000003</v>
      </c>
      <c r="G35" s="7">
        <v>184514.51</v>
      </c>
      <c r="H35" s="7">
        <v>7655.3</v>
      </c>
      <c r="I35" s="8">
        <v>6.4099999999999996E-6</v>
      </c>
      <c r="J35" s="8">
        <v>2.5499999999999998E-2</v>
      </c>
      <c r="K35" s="8">
        <v>4.4000000000000003E-3</v>
      </c>
    </row>
    <row r="36" spans="2:11">
      <c r="B36" s="6" t="s">
        <v>1172</v>
      </c>
      <c r="C36" s="17">
        <v>200379950</v>
      </c>
      <c r="D36" s="6" t="s">
        <v>94</v>
      </c>
      <c r="E36" s="6"/>
      <c r="F36" s="7">
        <v>2758.49</v>
      </c>
      <c r="G36" s="7">
        <v>277914.01</v>
      </c>
      <c r="H36" s="7">
        <v>7666.23</v>
      </c>
      <c r="I36" s="8">
        <v>4.2599999999999999E-6</v>
      </c>
      <c r="J36" s="8">
        <v>2.5600000000000001E-2</v>
      </c>
      <c r="K36" s="8">
        <v>4.4000000000000003E-3</v>
      </c>
    </row>
    <row r="37" spans="2:11">
      <c r="B37" s="3" t="s">
        <v>1173</v>
      </c>
      <c r="C37" s="12"/>
      <c r="D37" s="3"/>
      <c r="E37" s="3"/>
      <c r="F37" s="9">
        <v>25570309.850000001</v>
      </c>
      <c r="H37" s="9">
        <v>181235.04</v>
      </c>
      <c r="J37" s="10">
        <v>0.60429999999999995</v>
      </c>
      <c r="K37" s="10">
        <v>0.1032</v>
      </c>
    </row>
    <row r="38" spans="2:11">
      <c r="B38" s="13" t="s">
        <v>1149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1150</v>
      </c>
      <c r="C39" s="14"/>
      <c r="D39" s="13"/>
      <c r="E39" s="13"/>
      <c r="F39" s="15">
        <v>2595.2399999999998</v>
      </c>
      <c r="H39" s="15">
        <v>12518.48</v>
      </c>
      <c r="J39" s="16">
        <v>4.1700000000000001E-2</v>
      </c>
      <c r="K39" s="16">
        <v>7.1000000000000004E-3</v>
      </c>
    </row>
    <row r="40" spans="2:11">
      <c r="B40" s="6" t="s">
        <v>1174</v>
      </c>
      <c r="C40" s="17" t="s">
        <v>1175</v>
      </c>
      <c r="D40" s="6" t="s">
        <v>44</v>
      </c>
      <c r="E40" s="6"/>
      <c r="F40" s="7">
        <v>1902.53</v>
      </c>
      <c r="G40" s="7">
        <v>141305.31</v>
      </c>
      <c r="H40" s="7">
        <v>9409.32</v>
      </c>
      <c r="I40" s="8">
        <v>1.9029999999999999E-5</v>
      </c>
      <c r="J40" s="8">
        <v>3.1399999999999997E-2</v>
      </c>
      <c r="K40" s="8">
        <v>5.4000000000000003E-3</v>
      </c>
    </row>
    <row r="41" spans="2:11">
      <c r="B41" s="6" t="s">
        <v>1176</v>
      </c>
      <c r="C41" s="17">
        <v>62015391</v>
      </c>
      <c r="D41" s="6" t="s">
        <v>44</v>
      </c>
      <c r="E41" s="6"/>
      <c r="F41" s="7">
        <v>692.71</v>
      </c>
      <c r="G41" s="7">
        <v>128240.07</v>
      </c>
      <c r="H41" s="7">
        <v>3109.16</v>
      </c>
      <c r="I41" s="8">
        <v>4.6199999999999998E-6</v>
      </c>
      <c r="J41" s="8">
        <v>1.04E-2</v>
      </c>
      <c r="K41" s="8">
        <v>1.8E-3</v>
      </c>
    </row>
    <row r="42" spans="2:11">
      <c r="B42" s="13" t="s">
        <v>1151</v>
      </c>
      <c r="C42" s="14"/>
      <c r="D42" s="13"/>
      <c r="E42" s="13"/>
      <c r="F42" s="15">
        <v>4107668.71</v>
      </c>
      <c r="H42" s="15">
        <v>10642.81</v>
      </c>
      <c r="J42" s="16">
        <v>3.5499999999999997E-2</v>
      </c>
      <c r="K42" s="16">
        <v>6.1000000000000004E-3</v>
      </c>
    </row>
    <row r="43" spans="2:11">
      <c r="B43" s="6" t="s">
        <v>1177</v>
      </c>
      <c r="C43" s="17">
        <v>62002044</v>
      </c>
      <c r="D43" s="6" t="s">
        <v>44</v>
      </c>
      <c r="E43" s="6"/>
      <c r="F43" s="7">
        <v>1358238.61</v>
      </c>
      <c r="G43" s="7">
        <v>119.63</v>
      </c>
      <c r="H43" s="7">
        <v>5686.97</v>
      </c>
      <c r="I43" s="8">
        <v>1.9300000000000001E-2</v>
      </c>
      <c r="J43" s="8">
        <v>1.9E-2</v>
      </c>
      <c r="K43" s="8">
        <v>3.2000000000000002E-3</v>
      </c>
    </row>
    <row r="44" spans="2:11">
      <c r="B44" s="6" t="s">
        <v>1178</v>
      </c>
      <c r="C44" s="17">
        <v>9840555</v>
      </c>
      <c r="D44" s="6" t="s">
        <v>44</v>
      </c>
      <c r="E44" s="6"/>
      <c r="F44" s="7">
        <v>2020531</v>
      </c>
      <c r="G44" s="7">
        <v>11.06</v>
      </c>
      <c r="H44" s="7">
        <v>782.47</v>
      </c>
      <c r="I44" s="8">
        <v>1.8499999999999999E-2</v>
      </c>
      <c r="J44" s="8">
        <v>2.5999999999999999E-3</v>
      </c>
      <c r="K44" s="8">
        <v>4.0000000000000002E-4</v>
      </c>
    </row>
    <row r="45" spans="2:11">
      <c r="B45" s="6" t="s">
        <v>1179</v>
      </c>
      <c r="C45" s="17">
        <v>9840665</v>
      </c>
      <c r="D45" s="6" t="s">
        <v>49</v>
      </c>
      <c r="E45" s="6"/>
      <c r="F45" s="7">
        <v>5121.34</v>
      </c>
      <c r="G45" s="7">
        <v>100</v>
      </c>
      <c r="H45" s="7">
        <v>18.62</v>
      </c>
      <c r="I45" s="8">
        <v>2.9999999999999997E-4</v>
      </c>
      <c r="J45" s="8">
        <v>1E-4</v>
      </c>
      <c r="K45" s="8">
        <v>0</v>
      </c>
    </row>
    <row r="46" spans="2:11">
      <c r="B46" s="6" t="s">
        <v>1180</v>
      </c>
      <c r="C46" s="17">
        <v>60409133</v>
      </c>
      <c r="D46" s="6" t="s">
        <v>44</v>
      </c>
      <c r="E46" s="6"/>
      <c r="F46" s="7">
        <v>723777.76</v>
      </c>
      <c r="G46" s="7">
        <v>164.01</v>
      </c>
      <c r="H46" s="7">
        <v>4154.75</v>
      </c>
      <c r="I46" s="8">
        <v>0.01</v>
      </c>
      <c r="J46" s="8">
        <v>1.3899999999999999E-2</v>
      </c>
      <c r="K46" s="8">
        <v>2.3999999999999998E-3</v>
      </c>
    </row>
    <row r="47" spans="2:11">
      <c r="B47" s="13" t="s">
        <v>1152</v>
      </c>
      <c r="C47" s="14"/>
      <c r="D47" s="13"/>
      <c r="E47" s="13"/>
      <c r="F47" s="15">
        <v>21460045.899999999</v>
      </c>
      <c r="H47" s="15">
        <v>158073.74</v>
      </c>
      <c r="J47" s="16">
        <v>0.52710000000000001</v>
      </c>
      <c r="K47" s="16">
        <v>0.09</v>
      </c>
    </row>
    <row r="48" spans="2:11">
      <c r="B48" s="6" t="s">
        <v>1181</v>
      </c>
      <c r="C48" s="17">
        <v>60404803</v>
      </c>
      <c r="D48" s="6" t="s">
        <v>44</v>
      </c>
      <c r="E48" s="6"/>
      <c r="F48" s="7">
        <v>6170245.4500000002</v>
      </c>
      <c r="G48" s="7">
        <v>112.48</v>
      </c>
      <c r="H48" s="7">
        <v>24291.24</v>
      </c>
      <c r="I48" s="8">
        <v>1.2200000000000001E-2</v>
      </c>
      <c r="J48" s="8">
        <v>8.1000000000000003E-2</v>
      </c>
      <c r="K48" s="8">
        <v>1.38E-2</v>
      </c>
    </row>
    <row r="49" spans="2:11">
      <c r="B49" s="6" t="s">
        <v>1182</v>
      </c>
      <c r="C49" s="17">
        <v>60419041</v>
      </c>
      <c r="D49" s="6" t="s">
        <v>44</v>
      </c>
      <c r="E49" s="6"/>
      <c r="F49" s="7">
        <v>978192</v>
      </c>
      <c r="G49" s="7">
        <v>158.09</v>
      </c>
      <c r="H49" s="7">
        <v>5412.59</v>
      </c>
      <c r="I49" s="8">
        <v>2.0000000000000001E-4</v>
      </c>
      <c r="J49" s="8">
        <v>1.7999999999999999E-2</v>
      </c>
      <c r="K49" s="8">
        <v>3.0999999999999999E-3</v>
      </c>
    </row>
    <row r="50" spans="2:11">
      <c r="B50" s="6" t="s">
        <v>1183</v>
      </c>
      <c r="C50" s="17">
        <v>60610870</v>
      </c>
      <c r="D50" s="6" t="s">
        <v>44</v>
      </c>
      <c r="E50" s="6"/>
      <c r="F50" s="7">
        <v>540922</v>
      </c>
      <c r="G50" s="7">
        <v>98.16</v>
      </c>
      <c r="H50" s="7">
        <v>1858.4</v>
      </c>
      <c r="I50" s="8">
        <v>2.0000000000000001E-4</v>
      </c>
      <c r="J50" s="8">
        <v>6.1999999999999998E-3</v>
      </c>
      <c r="K50" s="8">
        <v>1.1000000000000001E-3</v>
      </c>
    </row>
    <row r="51" spans="2:11">
      <c r="B51" s="6" t="s">
        <v>1184</v>
      </c>
      <c r="C51" s="17">
        <v>62014170</v>
      </c>
      <c r="D51" s="6" t="s">
        <v>44</v>
      </c>
      <c r="E51" s="6"/>
      <c r="F51" s="7">
        <v>893713</v>
      </c>
      <c r="G51" s="7">
        <v>149.65</v>
      </c>
      <c r="H51" s="7">
        <v>4680.8999999999996</v>
      </c>
      <c r="I51" s="8">
        <v>2.0000000000000001E-4</v>
      </c>
      <c r="J51" s="8">
        <v>1.5599999999999999E-2</v>
      </c>
      <c r="K51" s="8">
        <v>2.7000000000000001E-3</v>
      </c>
    </row>
    <row r="52" spans="2:11">
      <c r="B52" s="6" t="s">
        <v>1185</v>
      </c>
      <c r="C52" s="17">
        <v>62016084</v>
      </c>
      <c r="D52" s="6" t="s">
        <v>44</v>
      </c>
      <c r="E52" s="6"/>
      <c r="F52" s="7">
        <v>705000</v>
      </c>
      <c r="G52" s="7">
        <v>124.87</v>
      </c>
      <c r="H52" s="7">
        <v>3081.21</v>
      </c>
      <c r="I52" s="8">
        <v>0</v>
      </c>
      <c r="J52" s="8">
        <v>1.03E-2</v>
      </c>
      <c r="K52" s="8">
        <v>1.8E-3</v>
      </c>
    </row>
    <row r="53" spans="2:11">
      <c r="B53" s="6" t="s">
        <v>1186</v>
      </c>
      <c r="C53" s="17" t="s">
        <v>1187</v>
      </c>
      <c r="D53" s="6" t="s">
        <v>44</v>
      </c>
      <c r="E53" s="6"/>
      <c r="F53" s="7">
        <v>3569251.03</v>
      </c>
      <c r="G53" s="7">
        <v>285.83999999999997</v>
      </c>
      <c r="H53" s="7">
        <v>35708.46</v>
      </c>
      <c r="I53" s="8">
        <v>2.2800000000000001E-2</v>
      </c>
      <c r="J53" s="8">
        <v>0.1191</v>
      </c>
      <c r="K53" s="8">
        <v>2.0299999999999999E-2</v>
      </c>
    </row>
    <row r="54" spans="2:11">
      <c r="B54" s="6" t="s">
        <v>1188</v>
      </c>
      <c r="C54" s="17">
        <v>60404811</v>
      </c>
      <c r="D54" s="6" t="s">
        <v>44</v>
      </c>
      <c r="E54" s="6"/>
      <c r="F54" s="7">
        <v>2662540</v>
      </c>
      <c r="G54" s="7">
        <v>294.01</v>
      </c>
      <c r="H54" s="7">
        <v>27398.639999999999</v>
      </c>
      <c r="I54" s="8">
        <v>3.3999999999999998E-3</v>
      </c>
      <c r="J54" s="8">
        <v>9.1399999999999995E-2</v>
      </c>
      <c r="K54" s="8">
        <v>1.5599999999999999E-2</v>
      </c>
    </row>
    <row r="55" spans="2:11">
      <c r="B55" s="6" t="s">
        <v>1189</v>
      </c>
      <c r="C55" s="17">
        <v>62003409</v>
      </c>
      <c r="D55" s="6" t="s">
        <v>44</v>
      </c>
      <c r="E55" s="6"/>
      <c r="F55" s="7">
        <v>934489</v>
      </c>
      <c r="G55" s="7">
        <v>299.64</v>
      </c>
      <c r="H55" s="7">
        <v>9800.32</v>
      </c>
      <c r="I55" s="8">
        <v>2.2200000000000001E-2</v>
      </c>
      <c r="J55" s="8">
        <v>3.27E-2</v>
      </c>
      <c r="K55" s="8">
        <v>5.5999999999999999E-3</v>
      </c>
    </row>
    <row r="56" spans="2:11">
      <c r="B56" s="6" t="s">
        <v>1190</v>
      </c>
      <c r="C56" s="17">
        <v>62017140</v>
      </c>
      <c r="D56" s="6" t="s">
        <v>49</v>
      </c>
      <c r="E56" s="6"/>
      <c r="F56" s="7">
        <v>1247292.23</v>
      </c>
      <c r="G56" s="7">
        <v>102.3</v>
      </c>
      <c r="H56" s="7">
        <v>4639.8599999999997</v>
      </c>
      <c r="I56" s="8">
        <v>0</v>
      </c>
      <c r="J56" s="8">
        <v>1.55E-2</v>
      </c>
      <c r="K56" s="8">
        <v>2.5999999999999999E-3</v>
      </c>
    </row>
    <row r="57" spans="2:11">
      <c r="B57" s="6" t="s">
        <v>1191</v>
      </c>
      <c r="C57" s="17" t="s">
        <v>1192</v>
      </c>
      <c r="D57" s="6" t="s">
        <v>44</v>
      </c>
      <c r="E57" s="6"/>
      <c r="F57" s="7">
        <v>758401.19</v>
      </c>
      <c r="G57" s="7">
        <v>87.21</v>
      </c>
      <c r="H57" s="7">
        <v>2314.7800000000002</v>
      </c>
      <c r="I57" s="8">
        <v>1.23E-2</v>
      </c>
      <c r="J57" s="8">
        <v>7.7000000000000002E-3</v>
      </c>
      <c r="K57" s="8">
        <v>1.2999999999999999E-3</v>
      </c>
    </row>
    <row r="58" spans="2:11">
      <c r="B58" s="6" t="s">
        <v>1193</v>
      </c>
      <c r="C58" s="17">
        <v>60366762</v>
      </c>
      <c r="D58" s="6" t="s">
        <v>44</v>
      </c>
      <c r="E58" s="6"/>
      <c r="F58" s="7">
        <v>3000000</v>
      </c>
      <c r="G58" s="7">
        <v>370.36</v>
      </c>
      <c r="H58" s="7">
        <v>38887.35</v>
      </c>
      <c r="I58" s="8">
        <v>9.6699999999999994E-2</v>
      </c>
      <c r="J58" s="8">
        <v>0.12970000000000001</v>
      </c>
      <c r="K58" s="8">
        <v>2.2100000000000002E-2</v>
      </c>
    </row>
    <row r="61" spans="2:11">
      <c r="B61" s="6" t="s">
        <v>106</v>
      </c>
      <c r="C61" s="17"/>
      <c r="D61" s="6"/>
      <c r="E61" s="6"/>
    </row>
    <row r="65" spans="2:2">
      <c r="B65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1089</v>
      </c>
    </row>
    <row r="7" spans="2:12" ht="15.75">
      <c r="B7" s="2" t="s">
        <v>1194</v>
      </c>
    </row>
    <row r="8" spans="2:12">
      <c r="B8" s="3" t="s">
        <v>77</v>
      </c>
      <c r="C8" s="3" t="s">
        <v>78</v>
      </c>
      <c r="D8" s="3" t="s">
        <v>160</v>
      </c>
      <c r="E8" s="3" t="s">
        <v>82</v>
      </c>
      <c r="F8" s="3" t="s">
        <v>110</v>
      </c>
      <c r="G8" s="3" t="s">
        <v>112</v>
      </c>
      <c r="H8" s="3" t="s">
        <v>43</v>
      </c>
      <c r="I8" s="3" t="s">
        <v>1090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 t="s">
        <v>117</v>
      </c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1037</v>
      </c>
      <c r="C11" s="12"/>
      <c r="D11" s="3"/>
      <c r="E11" s="3"/>
      <c r="F11" s="3"/>
      <c r="G11" s="9">
        <v>240000</v>
      </c>
      <c r="I11" s="9">
        <v>0.08</v>
      </c>
      <c r="K11" s="10">
        <v>1</v>
      </c>
      <c r="L11" s="10">
        <v>0</v>
      </c>
    </row>
    <row r="12" spans="2:12">
      <c r="B12" s="3" t="s">
        <v>1195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1196</v>
      </c>
      <c r="C13" s="12"/>
      <c r="D13" s="3"/>
      <c r="E13" s="3"/>
      <c r="F13" s="3"/>
      <c r="G13" s="9">
        <v>240000</v>
      </c>
      <c r="I13" s="9">
        <v>0.08</v>
      </c>
      <c r="K13" s="10">
        <v>1</v>
      </c>
      <c r="L13" s="10">
        <v>0</v>
      </c>
    </row>
    <row r="14" spans="2:12">
      <c r="B14" s="6" t="s">
        <v>711</v>
      </c>
      <c r="C14" s="17" t="s">
        <v>1197</v>
      </c>
      <c r="D14" s="6" t="s">
        <v>638</v>
      </c>
      <c r="E14" s="6" t="s">
        <v>44</v>
      </c>
      <c r="F14" s="6" t="s">
        <v>1198</v>
      </c>
      <c r="G14" s="7">
        <v>240000</v>
      </c>
      <c r="H14" s="7">
        <v>0.01</v>
      </c>
      <c r="I14" s="7">
        <v>0.08</v>
      </c>
      <c r="J14" s="8">
        <v>0.1134</v>
      </c>
      <c r="K14" s="8">
        <v>1</v>
      </c>
      <c r="L14" s="8">
        <v>0</v>
      </c>
    </row>
    <row r="17" spans="2:6">
      <c r="B17" s="6" t="s">
        <v>106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8" sqref="D18:D20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1089</v>
      </c>
    </row>
    <row r="7" spans="2:12" ht="15.75">
      <c r="B7" s="2" t="s">
        <v>1199</v>
      </c>
    </row>
    <row r="8" spans="2:12">
      <c r="B8" s="3" t="s">
        <v>77</v>
      </c>
      <c r="C8" s="3" t="s">
        <v>78</v>
      </c>
      <c r="D8" s="3" t="s">
        <v>160</v>
      </c>
      <c r="E8" s="3" t="s">
        <v>110</v>
      </c>
      <c r="F8" s="3" t="s">
        <v>82</v>
      </c>
      <c r="G8" s="3" t="s">
        <v>112</v>
      </c>
      <c r="H8" s="3" t="s">
        <v>43</v>
      </c>
      <c r="I8" s="3" t="s">
        <v>1090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1057</v>
      </c>
      <c r="C11" s="12"/>
      <c r="D11" s="3"/>
      <c r="E11" s="3"/>
      <c r="F11" s="3"/>
      <c r="G11" s="9">
        <v>29553</v>
      </c>
      <c r="I11" s="9">
        <v>70.819999999999993</v>
      </c>
      <c r="K11" s="10">
        <v>1</v>
      </c>
      <c r="L11" s="10">
        <v>0</v>
      </c>
    </row>
    <row r="12" spans="2:12">
      <c r="B12" s="3" t="s">
        <v>1200</v>
      </c>
      <c r="C12" s="12"/>
      <c r="D12" s="3"/>
      <c r="E12" s="3"/>
      <c r="F12" s="3"/>
      <c r="G12" s="9">
        <v>29553</v>
      </c>
      <c r="I12" s="9">
        <v>70.819999999999993</v>
      </c>
      <c r="K12" s="10">
        <v>1</v>
      </c>
      <c r="L12" s="10">
        <v>0</v>
      </c>
    </row>
    <row r="13" spans="2:12">
      <c r="B13" s="13" t="s">
        <v>1058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1201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1202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1060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833</v>
      </c>
      <c r="C17" s="14"/>
      <c r="D17" s="13"/>
      <c r="E17" s="13"/>
      <c r="F17" s="13"/>
      <c r="G17" s="15">
        <v>29553</v>
      </c>
      <c r="I17" s="15">
        <v>70.819999999999993</v>
      </c>
      <c r="K17" s="16">
        <v>1</v>
      </c>
      <c r="L17" s="16">
        <v>0</v>
      </c>
    </row>
    <row r="18" spans="2:12">
      <c r="B18" s="6" t="s">
        <v>1203</v>
      </c>
      <c r="C18" s="17">
        <v>50006774</v>
      </c>
      <c r="D18" s="6"/>
      <c r="E18" s="6"/>
      <c r="F18" s="6" t="s">
        <v>94</v>
      </c>
      <c r="G18" s="7">
        <v>10383</v>
      </c>
      <c r="H18" s="7">
        <v>23.15</v>
      </c>
      <c r="I18" s="7">
        <v>2.4</v>
      </c>
      <c r="J18" s="8">
        <v>0</v>
      </c>
      <c r="K18" s="8">
        <v>3.39E-2</v>
      </c>
      <c r="L18" s="8">
        <v>0</v>
      </c>
    </row>
    <row r="19" spans="2:12">
      <c r="B19" s="6" t="s">
        <v>1204</v>
      </c>
      <c r="C19" s="17">
        <v>50007624</v>
      </c>
      <c r="D19" s="6"/>
      <c r="E19" s="6"/>
      <c r="F19" s="6" t="s">
        <v>94</v>
      </c>
      <c r="G19" s="7">
        <v>19170</v>
      </c>
      <c r="H19" s="7">
        <v>356.91</v>
      </c>
      <c r="I19" s="7">
        <v>68.42</v>
      </c>
      <c r="J19" s="8">
        <v>0</v>
      </c>
      <c r="K19" s="8">
        <v>0.96609999999999996</v>
      </c>
      <c r="L19" s="8">
        <v>0</v>
      </c>
    </row>
    <row r="20" spans="2:12">
      <c r="B20" s="3" t="s">
        <v>1205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1058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1062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1063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833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106</v>
      </c>
      <c r="C28" s="17"/>
      <c r="D28" s="6"/>
      <c r="E28" s="6"/>
      <c r="F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rightToLeft="1" workbookViewId="0">
      <selection activeCell="D15" sqref="D15:D21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1089</v>
      </c>
    </row>
    <row r="7" spans="2:11" ht="15.75">
      <c r="B7" s="2" t="s">
        <v>1206</v>
      </c>
    </row>
    <row r="8" spans="2:11">
      <c r="B8" s="3" t="s">
        <v>77</v>
      </c>
      <c r="C8" s="3" t="s">
        <v>78</v>
      </c>
      <c r="D8" s="3" t="s">
        <v>160</v>
      </c>
      <c r="E8" s="3" t="s">
        <v>110</v>
      </c>
      <c r="F8" s="3" t="s">
        <v>82</v>
      </c>
      <c r="G8" s="3" t="s">
        <v>112</v>
      </c>
      <c r="H8" s="3" t="s">
        <v>43</v>
      </c>
      <c r="I8" s="3" t="s">
        <v>1090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1065</v>
      </c>
      <c r="C11" s="12"/>
      <c r="D11" s="3"/>
      <c r="E11" s="3"/>
      <c r="F11" s="3"/>
      <c r="G11" s="9">
        <v>-210756000</v>
      </c>
      <c r="I11" s="9">
        <v>-18591.28</v>
      </c>
      <c r="J11" s="10">
        <v>1</v>
      </c>
      <c r="K11" s="10">
        <v>-1.06E-2</v>
      </c>
    </row>
    <row r="12" spans="2:11">
      <c r="B12" s="3" t="s">
        <v>1207</v>
      </c>
      <c r="C12" s="12"/>
      <c r="D12" s="3"/>
      <c r="E12" s="3"/>
      <c r="F12" s="3"/>
      <c r="G12" s="9">
        <v>-210756000</v>
      </c>
      <c r="I12" s="9">
        <v>-18591.28</v>
      </c>
      <c r="J12" s="10">
        <v>1</v>
      </c>
      <c r="K12" s="10">
        <v>-1.06E-2</v>
      </c>
    </row>
    <row r="13" spans="2:11">
      <c r="B13" s="13" t="s">
        <v>1058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1201</v>
      </c>
      <c r="C14" s="14"/>
      <c r="D14" s="13"/>
      <c r="E14" s="13"/>
      <c r="F14" s="13"/>
      <c r="G14" s="15">
        <v>-210756000</v>
      </c>
      <c r="I14" s="15">
        <v>-18591.28</v>
      </c>
      <c r="J14" s="16">
        <v>1</v>
      </c>
      <c r="K14" s="16">
        <v>-1.06E-2</v>
      </c>
    </row>
    <row r="15" spans="2:11">
      <c r="B15" s="6" t="s">
        <v>1208</v>
      </c>
      <c r="C15" s="17">
        <v>9906781</v>
      </c>
      <c r="D15" s="6"/>
      <c r="E15" s="6" t="s">
        <v>1209</v>
      </c>
      <c r="F15" s="6" t="s">
        <v>94</v>
      </c>
      <c r="G15" s="7">
        <v>-4218000</v>
      </c>
      <c r="H15" s="7">
        <v>11.78</v>
      </c>
      <c r="I15" s="7">
        <v>-496.83</v>
      </c>
      <c r="J15" s="8">
        <v>2.6700000000000002E-2</v>
      </c>
      <c r="K15" s="8">
        <v>-2.9999999999999997E-4</v>
      </c>
    </row>
    <row r="16" spans="2:11">
      <c r="B16" s="6" t="s">
        <v>1210</v>
      </c>
      <c r="C16" s="17">
        <v>9906767</v>
      </c>
      <c r="D16" s="6"/>
      <c r="E16" s="6" t="s">
        <v>1211</v>
      </c>
      <c r="F16" s="6" t="s">
        <v>94</v>
      </c>
      <c r="G16" s="7">
        <v>-3150000</v>
      </c>
      <c r="H16" s="7">
        <v>10.89</v>
      </c>
      <c r="I16" s="7">
        <v>-343.06</v>
      </c>
      <c r="J16" s="8">
        <v>1.8499999999999999E-2</v>
      </c>
      <c r="K16" s="8">
        <v>-2.0000000000000001E-4</v>
      </c>
    </row>
    <row r="17" spans="2:11">
      <c r="B17" s="6" t="s">
        <v>1212</v>
      </c>
      <c r="C17" s="17">
        <v>9906779</v>
      </c>
      <c r="D17" s="6"/>
      <c r="E17" s="6" t="s">
        <v>1209</v>
      </c>
      <c r="F17" s="6" t="s">
        <v>94</v>
      </c>
      <c r="G17" s="7">
        <v>-110000000</v>
      </c>
      <c r="H17" s="7">
        <v>-0.02</v>
      </c>
      <c r="I17" s="7">
        <v>25.52</v>
      </c>
      <c r="J17" s="8">
        <v>-1.4E-3</v>
      </c>
      <c r="K17" s="8">
        <v>0</v>
      </c>
    </row>
    <row r="18" spans="2:11">
      <c r="B18" s="6" t="s">
        <v>1213</v>
      </c>
      <c r="C18" s="17">
        <v>9906772</v>
      </c>
      <c r="D18" s="6"/>
      <c r="E18" s="6" t="s">
        <v>1214</v>
      </c>
      <c r="F18" s="6" t="s">
        <v>94</v>
      </c>
      <c r="G18" s="7">
        <v>-2000000</v>
      </c>
      <c r="H18" s="7">
        <v>21.56</v>
      </c>
      <c r="I18" s="7">
        <v>-431.26</v>
      </c>
      <c r="J18" s="8">
        <v>2.3199999999999998E-2</v>
      </c>
      <c r="K18" s="8">
        <v>-2.0000000000000001E-4</v>
      </c>
    </row>
    <row r="19" spans="2:11">
      <c r="B19" s="6" t="s">
        <v>1215</v>
      </c>
      <c r="C19" s="17">
        <v>9906783</v>
      </c>
      <c r="D19" s="6"/>
      <c r="E19" s="6" t="s">
        <v>1209</v>
      </c>
      <c r="F19" s="6" t="s">
        <v>94</v>
      </c>
      <c r="G19" s="7">
        <v>-36388000</v>
      </c>
      <c r="H19" s="7">
        <v>19.11</v>
      </c>
      <c r="I19" s="7">
        <v>-6953.67</v>
      </c>
      <c r="J19" s="8">
        <v>0.374</v>
      </c>
      <c r="K19" s="8">
        <v>-4.0000000000000001E-3</v>
      </c>
    </row>
    <row r="20" spans="2:11">
      <c r="B20" s="6" t="s">
        <v>1216</v>
      </c>
      <c r="C20" s="17">
        <v>9907439</v>
      </c>
      <c r="D20" s="6"/>
      <c r="E20" s="6" t="s">
        <v>1217</v>
      </c>
      <c r="F20" s="6" t="s">
        <v>94</v>
      </c>
      <c r="G20" s="7">
        <v>-58000000</v>
      </c>
      <c r="H20" s="7">
        <v>18.09</v>
      </c>
      <c r="I20" s="7">
        <v>-10490.17</v>
      </c>
      <c r="J20" s="8">
        <v>0.56430000000000002</v>
      </c>
      <c r="K20" s="8">
        <v>-6.0000000000000001E-3</v>
      </c>
    </row>
    <row r="21" spans="2:11">
      <c r="B21" s="6" t="s">
        <v>1218</v>
      </c>
      <c r="C21" s="17">
        <v>9908244</v>
      </c>
      <c r="D21" s="6"/>
      <c r="E21" s="6" t="s">
        <v>1219</v>
      </c>
      <c r="F21" s="6" t="s">
        <v>94</v>
      </c>
      <c r="G21" s="7">
        <v>3000000</v>
      </c>
      <c r="H21" s="7">
        <v>3.27</v>
      </c>
      <c r="I21" s="7">
        <v>98.18</v>
      </c>
      <c r="J21" s="8">
        <v>-5.3E-3</v>
      </c>
      <c r="K21" s="8">
        <v>1E-4</v>
      </c>
    </row>
    <row r="22" spans="2:11">
      <c r="B22" s="13" t="s">
        <v>1202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1060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833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3" t="s">
        <v>1220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1058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1062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1060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833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106</v>
      </c>
      <c r="C32" s="17"/>
      <c r="D32" s="6"/>
      <c r="E32" s="6"/>
      <c r="F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1089</v>
      </c>
    </row>
    <row r="7" spans="2:17" ht="15.75">
      <c r="B7" s="2" t="s">
        <v>1221</v>
      </c>
    </row>
    <row r="8" spans="2:17">
      <c r="B8" s="3" t="s">
        <v>77</v>
      </c>
      <c r="C8" s="3" t="s">
        <v>78</v>
      </c>
      <c r="D8" s="3" t="s">
        <v>1078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1090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1079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1080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1083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1084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1085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1086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1087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1088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1080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1083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1084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1085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1086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1087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1088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M11" sqref="M1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1222</v>
      </c>
    </row>
    <row r="7" spans="2:18">
      <c r="B7" s="3" t="s">
        <v>77</v>
      </c>
      <c r="C7" s="3" t="s">
        <v>1223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111</v>
      </c>
      <c r="J7" s="3" t="s">
        <v>1224</v>
      </c>
      <c r="K7" s="3" t="s">
        <v>82</v>
      </c>
      <c r="L7" s="3" t="s">
        <v>83</v>
      </c>
      <c r="M7" s="3" t="s">
        <v>84</v>
      </c>
      <c r="N7" s="3" t="s">
        <v>112</v>
      </c>
      <c r="O7" s="3" t="s">
        <v>43</v>
      </c>
      <c r="P7" s="3" t="s">
        <v>1090</v>
      </c>
      <c r="Q7" s="3" t="s">
        <v>115</v>
      </c>
      <c r="R7" s="3" t="s">
        <v>116</v>
      </c>
    </row>
    <row r="8" spans="2:18">
      <c r="B8" s="4"/>
      <c r="C8" s="4"/>
      <c r="D8" s="4"/>
      <c r="E8" s="4"/>
      <c r="F8" s="4"/>
      <c r="G8" s="4" t="s">
        <v>117</v>
      </c>
      <c r="H8" s="4"/>
      <c r="I8" s="4" t="s">
        <v>118</v>
      </c>
      <c r="J8" s="4"/>
      <c r="K8" s="4"/>
      <c r="L8" s="4" t="s">
        <v>88</v>
      </c>
      <c r="M8" s="4" t="s">
        <v>88</v>
      </c>
      <c r="N8" s="4" t="s">
        <v>119</v>
      </c>
      <c r="O8" s="4" t="s">
        <v>120</v>
      </c>
      <c r="P8" s="4" t="s">
        <v>89</v>
      </c>
      <c r="Q8" s="4" t="s">
        <v>88</v>
      </c>
      <c r="R8" s="4" t="s">
        <v>88</v>
      </c>
    </row>
    <row r="10" spans="2:18">
      <c r="B10" s="3" t="s">
        <v>1225</v>
      </c>
      <c r="C10" s="3"/>
      <c r="D10" s="12"/>
      <c r="E10" s="3"/>
      <c r="F10" s="3"/>
      <c r="G10" s="3"/>
      <c r="H10" s="3"/>
      <c r="I10" s="12">
        <v>3.87</v>
      </c>
      <c r="J10" s="3"/>
      <c r="K10" s="3"/>
      <c r="M10" s="10">
        <v>1.5699999999999999E-2</v>
      </c>
      <c r="N10" s="9">
        <v>15888310.76</v>
      </c>
      <c r="P10" s="9">
        <v>15888.31</v>
      </c>
      <c r="Q10" s="10">
        <v>1</v>
      </c>
      <c r="R10" s="10">
        <v>8.9999999999999993E-3</v>
      </c>
    </row>
    <row r="11" spans="2:18">
      <c r="B11" s="3" t="s">
        <v>1226</v>
      </c>
      <c r="C11" s="3"/>
      <c r="D11" s="12"/>
      <c r="E11" s="3"/>
      <c r="F11" s="3"/>
      <c r="G11" s="3"/>
      <c r="H11" s="3"/>
      <c r="J11" s="3"/>
      <c r="K11" s="3"/>
      <c r="N11" s="9">
        <v>15888310.76</v>
      </c>
      <c r="P11" s="9">
        <v>15888.31</v>
      </c>
      <c r="Q11" s="10">
        <v>1</v>
      </c>
      <c r="R11" s="10">
        <v>8.9999999999999993E-3</v>
      </c>
    </row>
    <row r="12" spans="2:18">
      <c r="B12" s="13" t="s">
        <v>1227</v>
      </c>
      <c r="C12" s="13"/>
      <c r="D12" s="14"/>
      <c r="E12" s="13"/>
      <c r="F12" s="13"/>
      <c r="G12" s="13"/>
      <c r="H12" s="13"/>
      <c r="I12" s="14">
        <v>3.87</v>
      </c>
      <c r="J12" s="13"/>
      <c r="K12" s="13"/>
      <c r="M12" s="16">
        <v>1.5699999999999999E-2</v>
      </c>
      <c r="N12" s="15">
        <v>15888310.76</v>
      </c>
      <c r="P12" s="15">
        <v>15888.31</v>
      </c>
      <c r="Q12" s="16">
        <v>1</v>
      </c>
      <c r="R12" s="16">
        <v>8.9999999999999993E-3</v>
      </c>
    </row>
    <row r="13" spans="2:18">
      <c r="B13" s="6" t="s">
        <v>1228</v>
      </c>
      <c r="C13" s="6" t="s">
        <v>1229</v>
      </c>
      <c r="D13" s="17">
        <v>300005</v>
      </c>
      <c r="E13" s="6"/>
      <c r="F13" s="6"/>
      <c r="G13" s="6"/>
      <c r="H13" s="6"/>
      <c r="I13" s="17">
        <v>3.87</v>
      </c>
      <c r="J13" s="6" t="s">
        <v>99</v>
      </c>
      <c r="K13" s="6" t="s">
        <v>94</v>
      </c>
      <c r="L13" s="8">
        <v>0</v>
      </c>
      <c r="M13" s="8">
        <v>1.5699999999999999E-2</v>
      </c>
      <c r="N13" s="7">
        <v>15888310.76</v>
      </c>
      <c r="O13" s="7">
        <v>100</v>
      </c>
      <c r="P13" s="7">
        <v>15888.31</v>
      </c>
      <c r="Q13" s="8">
        <v>1</v>
      </c>
      <c r="R13" s="8">
        <v>8.9999999999999993E-3</v>
      </c>
    </row>
    <row r="14" spans="2:18">
      <c r="B14" s="13" t="s">
        <v>1230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1231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1232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1233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1234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1235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1236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1237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1238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1239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1230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1231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1232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1238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106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1240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83</v>
      </c>
      <c r="J7" s="3" t="s">
        <v>84</v>
      </c>
      <c r="K7" s="3" t="s">
        <v>112</v>
      </c>
      <c r="L7" s="3" t="s">
        <v>43</v>
      </c>
      <c r="M7" s="3" t="s">
        <v>1090</v>
      </c>
      <c r="N7" s="3" t="s">
        <v>115</v>
      </c>
      <c r="O7" s="3" t="s">
        <v>116</v>
      </c>
    </row>
    <row r="8" spans="2:15">
      <c r="B8" s="4"/>
      <c r="C8" s="4"/>
      <c r="D8" s="4"/>
      <c r="E8" s="4"/>
      <c r="F8" s="4"/>
      <c r="G8" s="4" t="s">
        <v>118</v>
      </c>
      <c r="H8" s="4"/>
      <c r="I8" s="4" t="s">
        <v>88</v>
      </c>
      <c r="J8" s="4" t="s">
        <v>88</v>
      </c>
      <c r="K8" s="4" t="s">
        <v>119</v>
      </c>
      <c r="L8" s="4" t="s">
        <v>120</v>
      </c>
      <c r="M8" s="4" t="s">
        <v>89</v>
      </c>
      <c r="N8" s="4" t="s">
        <v>88</v>
      </c>
      <c r="O8" s="4" t="s">
        <v>88</v>
      </c>
    </row>
    <row r="10" spans="2:15">
      <c r="B10" s="3" t="s">
        <v>1241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1242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1096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1243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1244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833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106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1245</v>
      </c>
    </row>
    <row r="7" spans="2:10">
      <c r="B7" s="3" t="s">
        <v>77</v>
      </c>
      <c r="C7" s="3" t="s">
        <v>1246</v>
      </c>
      <c r="D7" s="3" t="s">
        <v>1247</v>
      </c>
      <c r="E7" s="3" t="s">
        <v>1248</v>
      </c>
      <c r="F7" s="3" t="s">
        <v>82</v>
      </c>
      <c r="G7" s="3" t="s">
        <v>1249</v>
      </c>
      <c r="H7" s="3" t="s">
        <v>86</v>
      </c>
      <c r="I7" s="3" t="s">
        <v>87</v>
      </c>
      <c r="J7" s="3" t="s">
        <v>1250</v>
      </c>
    </row>
    <row r="8" spans="2:10">
      <c r="B8" s="4"/>
      <c r="C8" s="4"/>
      <c r="D8" s="4"/>
      <c r="E8" s="4" t="s">
        <v>118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1251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1252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1253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1254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1255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1253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1254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106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1256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1090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1257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topLeftCell="A6" workbookViewId="0">
      <selection activeCell="B12" sqref="B12:I21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1258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1090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1259</v>
      </c>
      <c r="C10" s="12"/>
      <c r="D10" s="3"/>
      <c r="E10" s="3"/>
      <c r="F10" s="3"/>
      <c r="I10" s="9">
        <f>I11</f>
        <v>80.16</v>
      </c>
      <c r="J10" s="10">
        <f>I10/$I$10</f>
        <v>1</v>
      </c>
      <c r="K10" s="10">
        <f>I10/'סכום נכסי הקרן'!$C$42</f>
        <v>4.565646411390645E-5</v>
      </c>
    </row>
    <row r="11" spans="2:11">
      <c r="B11" s="3" t="s">
        <v>91</v>
      </c>
      <c r="C11" s="12"/>
      <c r="D11" s="3"/>
      <c r="E11" s="3"/>
      <c r="F11" s="3"/>
      <c r="I11" s="9">
        <f>SUM(I12:I21)</f>
        <v>80.16</v>
      </c>
      <c r="J11" s="10">
        <f t="shared" ref="J11:J21" si="0">I11/$I$10</f>
        <v>1</v>
      </c>
      <c r="K11" s="10">
        <f>I11/'סכום נכסי הקרן'!$C$42</f>
        <v>4.565646411390645E-5</v>
      </c>
    </row>
    <row r="12" spans="2:11">
      <c r="B12" s="6" t="s">
        <v>1102</v>
      </c>
      <c r="C12" s="17">
        <v>1127679</v>
      </c>
      <c r="D12" s="3"/>
      <c r="E12" s="6" t="s">
        <v>96</v>
      </c>
      <c r="F12" s="6" t="s">
        <v>94</v>
      </c>
      <c r="G12" s="8">
        <v>0</v>
      </c>
      <c r="H12" s="8">
        <v>0</v>
      </c>
      <c r="I12" s="7">
        <v>0</v>
      </c>
      <c r="J12" s="28">
        <f t="shared" si="0"/>
        <v>0</v>
      </c>
      <c r="K12" s="28">
        <f>I12/'סכום נכסי הקרן'!$C$42</f>
        <v>0</v>
      </c>
    </row>
    <row r="13" spans="2:11">
      <c r="B13" s="6" t="s">
        <v>1104</v>
      </c>
      <c r="C13" s="17">
        <v>11008330</v>
      </c>
      <c r="D13" s="3"/>
      <c r="E13" s="6" t="s">
        <v>96</v>
      </c>
      <c r="F13" s="6" t="s">
        <v>94</v>
      </c>
      <c r="G13" s="8">
        <v>0</v>
      </c>
      <c r="H13" s="8">
        <v>0</v>
      </c>
      <c r="I13" s="7">
        <v>0</v>
      </c>
      <c r="J13" s="28">
        <f t="shared" si="0"/>
        <v>0</v>
      </c>
      <c r="K13" s="28">
        <f>I13/'סכום נכסי הקרן'!$C$42</f>
        <v>0</v>
      </c>
    </row>
    <row r="14" spans="2:11">
      <c r="B14" s="6" t="s">
        <v>1105</v>
      </c>
      <c r="C14" s="17">
        <v>11207400</v>
      </c>
      <c r="D14" s="3"/>
      <c r="E14" s="6" t="s">
        <v>96</v>
      </c>
      <c r="F14" s="6" t="s">
        <v>94</v>
      </c>
      <c r="G14" s="8">
        <v>0</v>
      </c>
      <c r="H14" s="8">
        <v>0</v>
      </c>
      <c r="I14" s="7">
        <v>0</v>
      </c>
      <c r="J14" s="28">
        <f t="shared" si="0"/>
        <v>0</v>
      </c>
      <c r="K14" s="28">
        <f>I14/'סכום נכסי הקרן'!$C$42</f>
        <v>0</v>
      </c>
    </row>
    <row r="15" spans="2:11">
      <c r="B15" s="6" t="s">
        <v>1106</v>
      </c>
      <c r="C15" s="17">
        <v>1125624</v>
      </c>
      <c r="D15" s="3"/>
      <c r="E15" s="6" t="s">
        <v>96</v>
      </c>
      <c r="F15" s="6" t="s">
        <v>94</v>
      </c>
      <c r="G15" s="8">
        <v>0</v>
      </c>
      <c r="H15" s="8">
        <v>0</v>
      </c>
      <c r="I15" s="7">
        <v>0</v>
      </c>
      <c r="J15" s="28">
        <f t="shared" si="0"/>
        <v>0</v>
      </c>
      <c r="K15" s="28">
        <f>I15/'סכום נכסי הקרן'!$C$42</f>
        <v>0</v>
      </c>
    </row>
    <row r="16" spans="2:11">
      <c r="B16" s="6" t="s">
        <v>1107</v>
      </c>
      <c r="C16" s="17">
        <v>1131184</v>
      </c>
      <c r="D16" s="3"/>
      <c r="E16" s="6" t="s">
        <v>96</v>
      </c>
      <c r="F16" s="6" t="s">
        <v>94</v>
      </c>
      <c r="G16" s="8">
        <v>0</v>
      </c>
      <c r="H16" s="8">
        <v>0</v>
      </c>
      <c r="I16" s="7">
        <v>0</v>
      </c>
      <c r="J16" s="28">
        <f t="shared" si="0"/>
        <v>0</v>
      </c>
      <c r="K16" s="28">
        <f>I16/'סכום נכסי הקרן'!$C$42</f>
        <v>0</v>
      </c>
    </row>
    <row r="17" spans="2:11">
      <c r="B17" s="6" t="s">
        <v>1108</v>
      </c>
      <c r="C17" s="17">
        <v>1134394</v>
      </c>
      <c r="D17" s="3"/>
      <c r="E17" s="6" t="s">
        <v>96</v>
      </c>
      <c r="F17" s="6" t="s">
        <v>94</v>
      </c>
      <c r="G17" s="8">
        <v>0</v>
      </c>
      <c r="H17" s="8">
        <v>0</v>
      </c>
      <c r="I17" s="7">
        <v>0</v>
      </c>
      <c r="J17" s="28">
        <f t="shared" si="0"/>
        <v>0</v>
      </c>
      <c r="K17" s="28">
        <f>I17/'סכום נכסי הקרן'!$C$42</f>
        <v>0</v>
      </c>
    </row>
    <row r="18" spans="2:11">
      <c r="B18" s="6" t="s">
        <v>1112</v>
      </c>
      <c r="C18" s="17">
        <v>11103780</v>
      </c>
      <c r="D18" s="3"/>
      <c r="E18" s="6" t="s">
        <v>96</v>
      </c>
      <c r="F18" s="6" t="s">
        <v>94</v>
      </c>
      <c r="G18" s="8">
        <v>0</v>
      </c>
      <c r="H18" s="8">
        <v>0</v>
      </c>
      <c r="I18" s="7">
        <v>0</v>
      </c>
      <c r="J18" s="28">
        <f t="shared" si="0"/>
        <v>0</v>
      </c>
      <c r="K18" s="28">
        <f>I18/'סכום נכסי הקרן'!$C$42</f>
        <v>0</v>
      </c>
    </row>
    <row r="19" spans="2:11">
      <c r="B19" s="6" t="s">
        <v>1113</v>
      </c>
      <c r="C19" s="17">
        <v>5005830</v>
      </c>
      <c r="D19" s="3"/>
      <c r="E19" s="6"/>
      <c r="F19" s="6" t="s">
        <v>94</v>
      </c>
      <c r="G19" s="8">
        <v>0</v>
      </c>
      <c r="H19" s="8">
        <v>0</v>
      </c>
      <c r="I19" s="7">
        <v>20.12</v>
      </c>
      <c r="J19" s="28">
        <f t="shared" si="0"/>
        <v>0.25099800399201599</v>
      </c>
      <c r="K19" s="28">
        <f>I19/'סכום נכסי הקרן'!$C$42</f>
        <v>1.1459681361923627E-5</v>
      </c>
    </row>
    <row r="20" spans="2:11">
      <c r="B20" s="6" t="s">
        <v>1115</v>
      </c>
      <c r="C20" s="17">
        <v>5005848</v>
      </c>
      <c r="D20" s="3"/>
      <c r="E20" s="6"/>
      <c r="F20" s="6" t="s">
        <v>94</v>
      </c>
      <c r="G20" s="8">
        <v>0</v>
      </c>
      <c r="H20" s="8">
        <v>0</v>
      </c>
      <c r="I20" s="7">
        <v>21.92</v>
      </c>
      <c r="J20" s="28">
        <f t="shared" si="0"/>
        <v>0.27345309381237526</v>
      </c>
      <c r="K20" s="28">
        <f>I20/'סכום נכסי הקרן'!$C$42</f>
        <v>1.2484901364481407E-5</v>
      </c>
    </row>
    <row r="21" spans="2:11">
      <c r="B21" s="6" t="s">
        <v>1116</v>
      </c>
      <c r="C21" s="17">
        <v>5005855</v>
      </c>
      <c r="D21" s="3"/>
      <c r="E21" s="6"/>
      <c r="F21" s="6" t="s">
        <v>94</v>
      </c>
      <c r="G21" s="8">
        <v>0</v>
      </c>
      <c r="H21" s="8">
        <v>0</v>
      </c>
      <c r="I21" s="7">
        <v>38.119999999999997</v>
      </c>
      <c r="J21" s="28">
        <f t="shared" si="0"/>
        <v>0.47554890219560875</v>
      </c>
      <c r="K21" s="28">
        <f>I21/'סכום נכסי הקרן'!$C$42</f>
        <v>2.1711881387501421E-5</v>
      </c>
    </row>
    <row r="22" spans="2:11">
      <c r="B22" s="3" t="s">
        <v>105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5" spans="2:11">
      <c r="B25" s="6" t="s">
        <v>106</v>
      </c>
      <c r="C25" s="17"/>
      <c r="D25" s="6"/>
      <c r="E25" s="6"/>
      <c r="F25" s="6"/>
    </row>
    <row r="29" spans="2:11">
      <c r="B29" s="5" t="s">
        <v>75</v>
      </c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0"/>
  <sheetViews>
    <sheetView rightToLeft="1" tabSelected="1" topLeftCell="A8" workbookViewId="0">
      <selection activeCell="B10" sqref="B10:C39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  <col min="10" max="18" width="0" hidden="1" customWidth="1"/>
    <col min="19" max="19" width="10.28515625" bestFit="1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1260</v>
      </c>
    </row>
    <row r="7" spans="2:19">
      <c r="B7" s="3" t="s">
        <v>77</v>
      </c>
      <c r="C7" s="3" t="s">
        <v>1261</v>
      </c>
      <c r="D7" s="3" t="s">
        <v>1262</v>
      </c>
    </row>
    <row r="8" spans="2:19">
      <c r="B8" s="4"/>
      <c r="C8" s="4" t="s">
        <v>89</v>
      </c>
      <c r="D8" s="4" t="s">
        <v>117</v>
      </c>
    </row>
    <row r="9" spans="2:19">
      <c r="S9" s="29"/>
    </row>
    <row r="10" spans="2:19">
      <c r="B10" s="3" t="s">
        <v>1263</v>
      </c>
      <c r="C10" s="9">
        <f>C11+C26</f>
        <v>66811.830223068013</v>
      </c>
      <c r="D10" s="3"/>
      <c r="S10" s="29"/>
    </row>
    <row r="11" spans="2:19">
      <c r="B11" s="3" t="s">
        <v>91</v>
      </c>
      <c r="C11" s="9">
        <f>C12</f>
        <v>31160.236500000003</v>
      </c>
      <c r="D11" s="3"/>
      <c r="S11" s="29"/>
    </row>
    <row r="12" spans="2:19">
      <c r="B12" s="13" t="s">
        <v>1284</v>
      </c>
      <c r="C12" s="15">
        <f>SUM(C13:C25)</f>
        <v>31160.236500000003</v>
      </c>
      <c r="D12" s="3"/>
      <c r="S12" s="29"/>
    </row>
    <row r="13" spans="2:19">
      <c r="B13" s="6" t="s">
        <v>1162</v>
      </c>
      <c r="C13" s="30">
        <v>1189.405</v>
      </c>
      <c r="S13" s="29"/>
    </row>
    <row r="14" spans="2:19">
      <c r="B14" s="6" t="s">
        <v>1285</v>
      </c>
      <c r="C14" s="30">
        <v>0</v>
      </c>
      <c r="S14" s="29"/>
    </row>
    <row r="15" spans="2:19">
      <c r="B15" s="6" t="s">
        <v>1155</v>
      </c>
      <c r="C15" s="30">
        <v>908.81700000000001</v>
      </c>
      <c r="D15" s="6"/>
      <c r="S15" s="29"/>
    </row>
    <row r="16" spans="2:19">
      <c r="B16" s="6" t="s">
        <v>1158</v>
      </c>
      <c r="C16" s="30">
        <v>2579.5945000000002</v>
      </c>
      <c r="S16" s="29"/>
    </row>
    <row r="17" spans="2:19">
      <c r="B17" s="6" t="s">
        <v>1163</v>
      </c>
      <c r="C17" s="29">
        <v>3037.0549999999998</v>
      </c>
      <c r="S17" s="29"/>
    </row>
    <row r="18" spans="2:19">
      <c r="B18" s="6" t="s">
        <v>1164</v>
      </c>
      <c r="C18" s="29">
        <v>341.25</v>
      </c>
      <c r="S18" s="29"/>
    </row>
    <row r="19" spans="2:19">
      <c r="B19" s="6" t="s">
        <v>1154</v>
      </c>
      <c r="C19" s="29">
        <v>910</v>
      </c>
      <c r="S19" s="29"/>
    </row>
    <row r="20" spans="2:19">
      <c r="B20" s="6" t="s">
        <v>1165</v>
      </c>
      <c r="C20" s="30">
        <v>11354.54</v>
      </c>
      <c r="S20" s="29"/>
    </row>
    <row r="21" spans="2:19">
      <c r="B21" s="6" t="s">
        <v>1166</v>
      </c>
      <c r="C21" s="30">
        <v>3587.15</v>
      </c>
      <c r="S21" s="29"/>
    </row>
    <row r="22" spans="2:19">
      <c r="B22" s="31" t="s">
        <v>1286</v>
      </c>
      <c r="C22" s="30">
        <v>79.753</v>
      </c>
      <c r="S22" s="29"/>
    </row>
    <row r="23" spans="2:19">
      <c r="B23" s="31" t="s">
        <v>1167</v>
      </c>
      <c r="C23" s="30">
        <v>3509.8180000000002</v>
      </c>
      <c r="S23" s="29"/>
    </row>
    <row r="24" spans="2:19">
      <c r="B24" s="31" t="s">
        <v>1287</v>
      </c>
      <c r="C24" s="30">
        <v>1831.4269999999999</v>
      </c>
      <c r="S24" s="29"/>
    </row>
    <row r="25" spans="2:19">
      <c r="B25" s="31" t="s">
        <v>1288</v>
      </c>
      <c r="C25" s="30">
        <v>1831.4269999999999</v>
      </c>
      <c r="S25" s="29"/>
    </row>
    <row r="26" spans="2:19">
      <c r="B26" s="3" t="s">
        <v>105</v>
      </c>
      <c r="C26" s="9">
        <f>C27</f>
        <v>35651.593723068007</v>
      </c>
      <c r="S26" s="29"/>
    </row>
    <row r="27" spans="2:19">
      <c r="B27" s="13" t="s">
        <v>1289</v>
      </c>
      <c r="C27" s="15">
        <f>SUM(C28:C39)</f>
        <v>35651.593723068007</v>
      </c>
      <c r="S27" s="29"/>
    </row>
    <row r="28" spans="2:19">
      <c r="B28" s="31" t="s">
        <v>1290</v>
      </c>
      <c r="C28" s="30">
        <v>709.82449999999994</v>
      </c>
      <c r="S28" s="29"/>
    </row>
    <row r="29" spans="2:19">
      <c r="B29" s="31" t="s">
        <v>1291</v>
      </c>
      <c r="C29" s="30">
        <v>3824.6307049999996</v>
      </c>
      <c r="S29" s="29"/>
    </row>
    <row r="30" spans="2:19">
      <c r="B30" s="31" t="s">
        <v>1183</v>
      </c>
      <c r="C30" s="30">
        <v>840</v>
      </c>
      <c r="S30" s="29"/>
    </row>
    <row r="31" spans="2:19">
      <c r="B31" s="31" t="s">
        <v>1182</v>
      </c>
      <c r="C31" s="30">
        <v>1050</v>
      </c>
      <c r="S31" s="29"/>
    </row>
    <row r="32" spans="2:19">
      <c r="B32" s="31" t="s">
        <v>1292</v>
      </c>
      <c r="C32" s="30">
        <v>3237.5</v>
      </c>
      <c r="S32" s="29"/>
    </row>
    <row r="33" spans="2:19">
      <c r="B33" s="31" t="s">
        <v>1293</v>
      </c>
      <c r="C33" s="30">
        <v>9973.6630000000005</v>
      </c>
      <c r="S33" s="29"/>
    </row>
    <row r="34" spans="2:19">
      <c r="B34" s="31" t="s">
        <v>1294</v>
      </c>
      <c r="C34" s="30">
        <v>3463.5160000000001</v>
      </c>
      <c r="S34" s="29"/>
    </row>
    <row r="35" spans="2:19">
      <c r="B35" s="31" t="s">
        <v>1295</v>
      </c>
      <c r="C35" s="30">
        <v>1646.7255</v>
      </c>
      <c r="S35" s="29"/>
    </row>
    <row r="36" spans="2:19">
      <c r="B36" s="31" t="s">
        <v>1296</v>
      </c>
      <c r="C36" s="30">
        <v>8565.4701650000043</v>
      </c>
      <c r="S36" s="29"/>
    </row>
    <row r="37" spans="2:19">
      <c r="B37" s="31" t="s">
        <v>1189</v>
      </c>
      <c r="C37" s="30">
        <v>231.3115</v>
      </c>
      <c r="S37" s="29"/>
    </row>
    <row r="38" spans="2:19">
      <c r="B38" s="31" t="s">
        <v>1185</v>
      </c>
      <c r="C38" s="30">
        <v>1190</v>
      </c>
      <c r="S38" s="29"/>
    </row>
    <row r="39" spans="2:19">
      <c r="B39" s="31" t="s">
        <v>1297</v>
      </c>
      <c r="C39" s="30">
        <v>918.95235306800021</v>
      </c>
      <c r="S39" s="29"/>
    </row>
    <row r="40" spans="2:19">
      <c r="S40" s="29"/>
    </row>
    <row r="41" spans="2:19">
      <c r="S41" s="29"/>
    </row>
    <row r="42" spans="2:19">
      <c r="S42" s="29"/>
    </row>
    <row r="43" spans="2:19">
      <c r="S43" s="29"/>
    </row>
    <row r="44" spans="2:19">
      <c r="S44" s="29"/>
    </row>
    <row r="45" spans="2:19">
      <c r="S45" s="29"/>
    </row>
    <row r="46" spans="2:19">
      <c r="S46" s="29"/>
    </row>
    <row r="47" spans="2:19">
      <c r="S47" s="29"/>
    </row>
    <row r="48" spans="2:19">
      <c r="S48" s="29"/>
    </row>
    <row r="49" spans="19:19">
      <c r="S49" s="29"/>
    </row>
    <row r="50" spans="19:19">
      <c r="S50" s="29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1264</v>
      </c>
    </row>
    <row r="7" spans="2:16">
      <c r="B7" s="3" t="s">
        <v>77</v>
      </c>
      <c r="C7" s="3" t="s">
        <v>78</v>
      </c>
      <c r="D7" s="3" t="s">
        <v>160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1265</v>
      </c>
      <c r="L7" s="3" t="s">
        <v>112</v>
      </c>
      <c r="M7" s="3" t="s">
        <v>1266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1267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1268</v>
      </c>
    </row>
    <row r="7" spans="2:16">
      <c r="B7" s="3" t="s">
        <v>77</v>
      </c>
      <c r="C7" s="3" t="s">
        <v>78</v>
      </c>
      <c r="D7" s="3" t="s">
        <v>160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1265</v>
      </c>
      <c r="L7" s="3" t="s">
        <v>112</v>
      </c>
      <c r="M7" s="3" t="s">
        <v>1266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1269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1270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1271</v>
      </c>
    </row>
    <row r="7" spans="2:16">
      <c r="B7" s="3" t="s">
        <v>77</v>
      </c>
      <c r="C7" s="3" t="s">
        <v>78</v>
      </c>
      <c r="D7" s="3" t="s">
        <v>160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1265</v>
      </c>
      <c r="L7" s="3" t="s">
        <v>112</v>
      </c>
      <c r="M7" s="3" t="s">
        <v>1266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1272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1270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2022-07-06T07:17:46Z</dcterms:created>
  <dcterms:modified xsi:type="dcterms:W3CDTF">2022-07-12T07:57:19Z</dcterms:modified>
</cp:coreProperties>
</file>