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B47E86F4-859E-4D91-AD63-E51671D42FBF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56" i="5" l="1"/>
  <c r="T34" i="5" l="1"/>
  <c r="D61" i="5" l="1"/>
  <c r="F61" i="5"/>
  <c r="H61" i="5"/>
  <c r="J61" i="5"/>
  <c r="D65" i="5"/>
  <c r="F65" i="5"/>
  <c r="H65" i="5"/>
  <c r="J65" i="5"/>
  <c r="J56" i="5" l="1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56" i="5"/>
  <c r="S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E57" i="5" l="1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<sst xmlns="http://schemas.openxmlformats.org/spreadsheetml/2006/main" count="108" uniqueCount="79">
  <si>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</si>
  <si>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</si>
  <si>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</si>
  <si>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</si>
  <si>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</si>
  <si>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</si>
  <si>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</si>
  <si>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</si>
  <si>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</si>
  <si>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</si>
  <si>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</si>
  <si>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</si>
  <si>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</si>
  <si>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</si>
  <si>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</si>
  <si>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</si>
  <si>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</si>
  <si>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</si>
  <si>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</si>
  <si>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</si>
  <si>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</si>
  <si>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</si>
  <si>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</si>
  <si>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</si>
  <si>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</si>
  <si>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</si>
  <si>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</si>
  <si>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</si>
  <si>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</si>
  <si>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</si>
  <si>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</si>
  <si>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</si>
  <si>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</si>
  <si>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</si>
  <si>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</si>
  <si>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</si>
  <si>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</si>
  <si>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</si>
  <si>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</si>
  <si>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</si>
  <si>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</si>
  <si>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</si>
  <si>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</si>
  <si>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</si>
  <si>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</si>
  <si>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</si>
  <si>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 לבני 60 ומעלה מספר 9625</t>
  </si>
  <si>
    <t>התרומה לתשואה ינואר-מרץ2022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</si>
  <si>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</si>
  <si>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</si>
  <si>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</si>
  <si>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</si>
  <si>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ינואר-ספטמבר2022</t>
  </si>
  <si>
    <t>התרומה לתשואה ינואר-דצמבר2022</t>
  </si>
  <si>
    <t>שיעור מסך הנכסים ינואר-דצמבר2022</t>
  </si>
  <si>
    <t>התרומה לתשואה ינואר2022</t>
  </si>
  <si>
    <t>שיעור מסך הנכסים ינואר 2022</t>
  </si>
  <si>
    <t xml:space="preserve">התרומה לתשואה פברואר 2022 </t>
  </si>
  <si>
    <t xml:space="preserve">שיעור מסך הנכסים פברואר 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</si>
  <si>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</si>
  <si>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</si>
  <si>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</si>
  <si>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</si>
  <si>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</si>
  <si>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מאי2022</t>
  </si>
  <si>
    <t xml:space="preserve">התרומה לתשואה יוני2022 </t>
  </si>
  <si>
    <t>שיעור מסך הנכסים יוני2022</t>
  </si>
  <si>
    <t>התרומה לתשואה יולי 2022</t>
  </si>
  <si>
    <t>שיעור מסך הנכסים יולי2022</t>
  </si>
  <si>
    <t>התרומה לתשואה אוגוסט2022</t>
  </si>
  <si>
    <t>שיעור מסך הנכסים אוגוסט2022</t>
  </si>
  <si>
    <t>התרומה לתשואה ספטמבר2022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</si>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</sst>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2" fillId="2" borderId="10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10" fontId="20" fillId="2" borderId="5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3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2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2" dataDxfId="1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 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2022"/>
    <tableColumn id="12" xr3:uid="{00000000-0010-0000-0100-00000C000000}" name="התרומה לתשואה יוני2022 "/>
    <tableColumn id="13" xr3:uid="{00000000-0010-0000-0100-00000D000000}" name="שיעור מסך הנכסים יוני2022"/>
    <tableColumn id="14" xr3:uid="{00000000-0010-0000-0100-00000E000000}" name="התרומה לתשואה יולי 2022"/>
    <tableColumn id="15" xr3:uid="{00000000-0010-0000-0100-00000F000000}" name="שיעור מסך הנכסים יולי2022"/>
    <tableColumn id="16" xr3:uid="{00000000-0010-0000-0100-000010000000}" name="התרומה לתשואה אוגוסט2022"/>
    <tableColumn id="17" xr3:uid="{00000000-0010-0000-0100-000011000000}" name="שיעור מסך הנכסים אוגוסט2022"/>
    <tableColumn id="18" xr3:uid="{00000000-0010-0000-0100-000012000000}" name="התרומה לתשואה ספטמבר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13" workbookViewId="0">
      <selection activeCell="C63" sqref="C63:C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5" style="1" customWidth="1"/>
    <col min="4" max="5" width="16.625" style="1" customWidth="1"/>
    <col min="6" max="6" width="18.375" style="1" customWidth="1"/>
    <col min="7" max="7" width="15.375" style="1" customWidth="1"/>
    <col min="8" max="8" width="15.25" style="1" customWidth="1"/>
    <col min="9" max="9" width="15.875" style="1" customWidth="1"/>
    <col min="10" max="10" width="15.75" style="1" customWidth="1"/>
    <col min="11" max="11" width="13.375" style="1" customWidth="1"/>
    <col min="12" max="26" width="1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30" x14ac:dyDescent="0.25">
      <c r="B5" s="44" t="s">
        <v>40</v>
      </c>
      <c r="C5" s="38" t="s">
        <v>55</v>
      </c>
      <c r="D5" s="39" t="s">
        <v>56</v>
      </c>
      <c r="E5" s="40" t="s">
        <v>57</v>
      </c>
      <c r="F5" s="41" t="s">
        <v>58</v>
      </c>
      <c r="G5" s="38" t="s">
        <v>59</v>
      </c>
      <c r="H5" s="39" t="s">
        <v>60</v>
      </c>
      <c r="I5" s="40" t="s">
        <v>61</v>
      </c>
      <c r="J5" s="41" t="s">
        <v>62</v>
      </c>
      <c r="K5" s="38" t="s">
        <v>63</v>
      </c>
      <c r="L5" s="39" t="s">
        <v>64</v>
      </c>
      <c r="M5" s="40" t="s">
        <v>65</v>
      </c>
      <c r="N5" s="40" t="s">
        <v>66</v>
      </c>
      <c r="O5" s="38" t="s">
        <v>67</v>
      </c>
      <c r="P5" s="39" t="s">
        <v>68</v>
      </c>
      <c r="Q5" s="40" t="s">
        <v>69</v>
      </c>
      <c r="R5" s="41" t="s">
        <v>70</v>
      </c>
      <c r="S5" s="38" t="s">
        <v>71</v>
      </c>
      <c r="T5" s="39" t="s">
        <v>72</v>
      </c>
      <c r="U5" s="40" t="s">
        <v>73</v>
      </c>
      <c r="V5" s="41" t="s">
        <v>74</v>
      </c>
      <c r="W5" s="38" t="s">
        <v>75</v>
      </c>
      <c r="X5" s="39" t="s">
        <v>76</v>
      </c>
      <c r="Y5" s="40" t="s">
        <v>77</v>
      </c>
      <c r="Z5" s="41" t="s">
        <v>78</v>
      </c>
      <c r="AE5" s="3" t="s">
        <v>2</v>
      </c>
    </row>
    <row r="6" spans="2:31" x14ac:dyDescent="0.25">
      <c r="B6" s="6" t="s">
        <v>1</v>
      </c>
      <c r="C6" s="52">
        <v>-1E-4</v>
      </c>
      <c r="D6" s="7">
        <v>4.2999999999999997E-2</v>
      </c>
      <c r="E6" s="23">
        <v>0</v>
      </c>
      <c r="F6" s="23">
        <v>4.0800000000000003E-2</v>
      </c>
      <c r="G6" s="52">
        <v>-1E-4</v>
      </c>
      <c r="H6" s="7">
        <v>2.7099999999999999E-2</v>
      </c>
      <c r="I6" s="23"/>
      <c r="J6" s="23"/>
      <c r="K6" s="52"/>
      <c r="L6" s="7"/>
      <c r="M6" s="23"/>
      <c r="N6" s="23"/>
      <c r="O6" s="52"/>
      <c r="P6" s="7"/>
      <c r="Q6" s="23"/>
      <c r="R6" s="23"/>
      <c r="S6" s="52"/>
      <c r="T6" s="7"/>
      <c r="U6" s="23"/>
      <c r="V6" s="23"/>
      <c r="W6" s="52"/>
      <c r="X6" s="7"/>
      <c r="Y6" s="23"/>
      <c r="Z6" s="24"/>
      <c r="AE6" s="3" t="s">
        <v>4</v>
      </c>
    </row>
    <row r="7" spans="2:31" x14ac:dyDescent="0.25">
      <c r="B7" s="9" t="s">
        <v>3</v>
      </c>
      <c r="C7" s="52">
        <v>-7.6E-3</v>
      </c>
      <c r="D7" s="7">
        <v>0.6351</v>
      </c>
      <c r="E7" s="23">
        <v>-5.1999999999999998E-3</v>
      </c>
      <c r="F7" s="23">
        <v>0.63519999999999999</v>
      </c>
      <c r="G7" s="52">
        <v>-2.5999999999999999E-3</v>
      </c>
      <c r="H7" s="7">
        <v>0.64600000000000002</v>
      </c>
      <c r="I7" s="23"/>
      <c r="J7" s="23"/>
      <c r="K7" s="52"/>
      <c r="L7" s="7"/>
      <c r="M7" s="23"/>
      <c r="N7" s="23"/>
      <c r="O7" s="52"/>
      <c r="P7" s="7"/>
      <c r="Q7" s="23"/>
      <c r="R7" s="23"/>
      <c r="S7" s="52"/>
      <c r="T7" s="7"/>
      <c r="U7" s="23"/>
      <c r="V7" s="23"/>
      <c r="W7" s="52"/>
      <c r="X7" s="7"/>
      <c r="Y7" s="23"/>
      <c r="Z7" s="24"/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/>
      <c r="J8" s="23"/>
      <c r="K8" s="52"/>
      <c r="L8" s="7"/>
      <c r="M8" s="23"/>
      <c r="N8" s="23"/>
      <c r="O8" s="52"/>
      <c r="P8" s="7"/>
      <c r="Q8" s="23"/>
      <c r="R8" s="23"/>
      <c r="S8" s="52"/>
      <c r="T8" s="7"/>
      <c r="U8" s="23"/>
      <c r="V8" s="23"/>
      <c r="W8" s="52"/>
      <c r="X8" s="7"/>
      <c r="Y8" s="23"/>
      <c r="Z8" s="24"/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/>
      <c r="J9" s="23"/>
      <c r="K9" s="52"/>
      <c r="L9" s="7"/>
      <c r="M9" s="23"/>
      <c r="N9" s="23"/>
      <c r="O9" s="52"/>
      <c r="P9" s="7"/>
      <c r="Q9" s="23"/>
      <c r="R9" s="23"/>
      <c r="S9" s="52"/>
      <c r="T9" s="7"/>
      <c r="U9" s="23"/>
      <c r="V9" s="23"/>
      <c r="W9" s="52"/>
      <c r="X9" s="7"/>
      <c r="Y9" s="23"/>
      <c r="Z9" s="24"/>
      <c r="AE9" s="3" t="s">
        <v>10</v>
      </c>
    </row>
    <row r="10" spans="2:31" x14ac:dyDescent="0.25">
      <c r="B10" s="9" t="s">
        <v>9</v>
      </c>
      <c r="C10" s="52">
        <v>-1.6999999999999999E-3</v>
      </c>
      <c r="D10" s="7">
        <v>9.8199999999999996E-2</v>
      </c>
      <c r="E10" s="23">
        <v>-8.9999999999999998E-4</v>
      </c>
      <c r="F10" s="23">
        <v>9.7500000000000003E-2</v>
      </c>
      <c r="G10" s="52">
        <v>1E-4</v>
      </c>
      <c r="H10" s="7">
        <v>9.9599999999999994E-2</v>
      </c>
      <c r="I10" s="23"/>
      <c r="J10" s="23"/>
      <c r="K10" s="52"/>
      <c r="L10" s="7"/>
      <c r="M10" s="23"/>
      <c r="N10" s="23"/>
      <c r="O10" s="52"/>
      <c r="P10" s="7"/>
      <c r="Q10" s="23"/>
      <c r="R10" s="23"/>
      <c r="S10" s="52"/>
      <c r="T10" s="7"/>
      <c r="U10" s="23"/>
      <c r="V10" s="23"/>
      <c r="W10" s="52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52">
        <v>0</v>
      </c>
      <c r="D11" s="7">
        <v>0</v>
      </c>
      <c r="E11" s="23">
        <v>0</v>
      </c>
      <c r="F11" s="23">
        <v>0</v>
      </c>
      <c r="G11" s="52">
        <v>0</v>
      </c>
      <c r="H11" s="7">
        <v>0</v>
      </c>
      <c r="I11" s="23"/>
      <c r="J11" s="23"/>
      <c r="K11" s="52"/>
      <c r="L11" s="7"/>
      <c r="M11" s="23"/>
      <c r="N11" s="23"/>
      <c r="O11" s="52"/>
      <c r="P11" s="7"/>
      <c r="Q11" s="23"/>
      <c r="R11" s="23"/>
      <c r="S11" s="52"/>
      <c r="T11" s="7"/>
      <c r="U11" s="23"/>
      <c r="V11" s="23"/>
      <c r="W11" s="52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52">
        <v>-3.0999999999999999E-3</v>
      </c>
      <c r="D12" s="7">
        <v>9.9500000000000005E-2</v>
      </c>
      <c r="E12" s="23">
        <v>1E-3</v>
      </c>
      <c r="F12" s="23">
        <v>0.1011</v>
      </c>
      <c r="G12" s="52">
        <v>-4.0000000000000002E-4</v>
      </c>
      <c r="H12" s="7">
        <v>0.1011</v>
      </c>
      <c r="I12" s="23"/>
      <c r="J12" s="23"/>
      <c r="K12" s="52"/>
      <c r="L12" s="7"/>
      <c r="M12" s="23"/>
      <c r="N12" s="23"/>
      <c r="O12" s="52"/>
      <c r="P12" s="7"/>
      <c r="Q12" s="23"/>
      <c r="R12" s="23"/>
      <c r="S12" s="52"/>
      <c r="T12" s="7"/>
      <c r="U12" s="23"/>
      <c r="V12" s="23"/>
      <c r="W12" s="52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52">
        <v>-3.2000000000000002E-3</v>
      </c>
      <c r="D13" s="47">
        <v>0.1186</v>
      </c>
      <c r="E13" s="23">
        <v>-2E-3</v>
      </c>
      <c r="F13" s="23">
        <v>0.1201</v>
      </c>
      <c r="G13" s="52">
        <v>-8.9999999999999998E-4</v>
      </c>
      <c r="H13" s="7">
        <v>0.1198</v>
      </c>
      <c r="I13" s="23"/>
      <c r="J13" s="23"/>
      <c r="K13" s="52"/>
      <c r="L13" s="7"/>
      <c r="M13" s="23"/>
      <c r="N13" s="23"/>
      <c r="O13" s="52"/>
      <c r="P13" s="7"/>
      <c r="Q13" s="23"/>
      <c r="R13" s="23"/>
      <c r="S13" s="52"/>
      <c r="T13" s="7"/>
      <c r="U13" s="48"/>
      <c r="V13" s="23"/>
      <c r="W13" s="52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/>
      <c r="J14" s="23"/>
      <c r="K14" s="52"/>
      <c r="L14" s="7"/>
      <c r="M14" s="23"/>
      <c r="N14" s="23"/>
      <c r="O14" s="52"/>
      <c r="P14" s="7"/>
      <c r="Q14" s="23"/>
      <c r="R14" s="23"/>
      <c r="S14" s="52"/>
      <c r="T14" s="7"/>
      <c r="U14" s="23"/>
      <c r="V14" s="23"/>
      <c r="W14" s="52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/>
      <c r="J15" s="23"/>
      <c r="K15" s="52"/>
      <c r="L15" s="7"/>
      <c r="M15" s="23"/>
      <c r="N15" s="23"/>
      <c r="O15" s="52"/>
      <c r="P15" s="7"/>
      <c r="Q15" s="23"/>
      <c r="R15" s="23"/>
      <c r="S15" s="52"/>
      <c r="T15" s="7"/>
      <c r="U15" s="23"/>
      <c r="V15" s="23"/>
      <c r="W15" s="52"/>
      <c r="X15" s="7"/>
      <c r="Y15" s="23"/>
      <c r="Z15" s="24"/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/>
      <c r="J16" s="23"/>
      <c r="K16" s="52"/>
      <c r="L16" s="7"/>
      <c r="M16" s="23"/>
      <c r="N16" s="23"/>
      <c r="O16" s="52"/>
      <c r="P16" s="7"/>
      <c r="Q16" s="23"/>
      <c r="R16" s="23"/>
      <c r="S16" s="52"/>
      <c r="T16" s="7"/>
      <c r="U16" s="23"/>
      <c r="V16" s="23"/>
      <c r="W16" s="52"/>
      <c r="X16" s="7"/>
      <c r="Y16" s="23"/>
      <c r="Z16" s="24"/>
      <c r="AE16" s="3"/>
    </row>
    <row r="17" spans="2:31" x14ac:dyDescent="0.25">
      <c r="B17" s="9" t="s">
        <v>21</v>
      </c>
      <c r="C17" s="52">
        <v>-1E-3</v>
      </c>
      <c r="D17" s="7">
        <v>0</v>
      </c>
      <c r="E17" s="23">
        <v>-5.9999999999999995E-4</v>
      </c>
      <c r="F17" s="23">
        <v>-5.0000000000000001E-4</v>
      </c>
      <c r="G17" s="52">
        <v>8.0000000000000004E-4</v>
      </c>
      <c r="H17" s="7">
        <v>2.9999999999999997E-4</v>
      </c>
      <c r="I17" s="23"/>
      <c r="J17" s="23"/>
      <c r="K17" s="52"/>
      <c r="L17" s="7"/>
      <c r="M17" s="23"/>
      <c r="N17" s="23"/>
      <c r="O17" s="52"/>
      <c r="P17" s="7"/>
      <c r="Q17" s="23"/>
      <c r="R17" s="23"/>
      <c r="S17" s="52"/>
      <c r="T17" s="7"/>
      <c r="U17" s="23"/>
      <c r="V17" s="23"/>
      <c r="W17" s="52"/>
      <c r="X17" s="7"/>
      <c r="Y17" s="23"/>
      <c r="Z17" s="24"/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/>
      <c r="J18" s="23"/>
      <c r="K18" s="52"/>
      <c r="L18" s="7"/>
      <c r="M18" s="23"/>
      <c r="N18" s="23"/>
      <c r="O18" s="52"/>
      <c r="P18" s="7"/>
      <c r="Q18" s="23"/>
      <c r="R18" s="23"/>
      <c r="S18" s="52"/>
      <c r="T18" s="7"/>
      <c r="U18" s="23"/>
      <c r="V18" s="23"/>
      <c r="W18" s="52"/>
      <c r="X18" s="7"/>
      <c r="Y18" s="23"/>
      <c r="Z18" s="24"/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/>
      <c r="J19" s="23"/>
      <c r="K19" s="52"/>
      <c r="L19" s="7"/>
      <c r="M19" s="23"/>
      <c r="N19" s="23"/>
      <c r="O19" s="52"/>
      <c r="P19" s="7"/>
      <c r="Q19" s="23"/>
      <c r="R19" s="23"/>
      <c r="S19" s="52"/>
      <c r="T19" s="7"/>
      <c r="U19" s="23"/>
      <c r="V19" s="23"/>
      <c r="W19" s="52"/>
      <c r="X19" s="7"/>
      <c r="Y19" s="23"/>
      <c r="Z19" s="24"/>
    </row>
    <row r="20" spans="2:31" x14ac:dyDescent="0.25">
      <c r="B20" s="9" t="s">
        <v>24</v>
      </c>
      <c r="C20" s="52">
        <v>-1E-4</v>
      </c>
      <c r="D20" s="7">
        <v>5.7999999999999996E-3</v>
      </c>
      <c r="E20" s="23">
        <v>0</v>
      </c>
      <c r="F20" s="23">
        <v>5.7999999999999996E-3</v>
      </c>
      <c r="G20" s="52">
        <v>2.0000000000000001E-4</v>
      </c>
      <c r="H20" s="7">
        <v>6.1000000000000004E-3</v>
      </c>
      <c r="I20" s="23"/>
      <c r="J20" s="23"/>
      <c r="K20" s="52"/>
      <c r="L20" s="7"/>
      <c r="M20" s="23"/>
      <c r="N20" s="23"/>
      <c r="O20" s="52"/>
      <c r="P20" s="7"/>
      <c r="Q20" s="23"/>
      <c r="R20" s="23"/>
      <c r="S20" s="52"/>
      <c r="T20" s="7"/>
      <c r="U20" s="23"/>
      <c r="V20" s="23"/>
      <c r="W20" s="52"/>
      <c r="X20" s="7"/>
      <c r="Y20" s="23"/>
      <c r="Z20" s="24"/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/>
      <c r="J21" s="23"/>
      <c r="K21" s="52"/>
      <c r="L21" s="7"/>
      <c r="M21" s="23"/>
      <c r="N21" s="23"/>
      <c r="O21" s="52"/>
      <c r="P21" s="7"/>
      <c r="Q21" s="23"/>
      <c r="R21" s="23"/>
      <c r="S21" s="52"/>
      <c r="T21" s="7"/>
      <c r="U21" s="23"/>
      <c r="V21" s="23"/>
      <c r="W21" s="52"/>
      <c r="X21" s="7"/>
      <c r="Y21" s="23"/>
      <c r="Z21" s="24"/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/>
      <c r="J22" s="23"/>
      <c r="K22" s="52"/>
      <c r="L22" s="7"/>
      <c r="M22" s="23"/>
      <c r="N22" s="23"/>
      <c r="O22" s="52"/>
      <c r="P22" s="7"/>
      <c r="Q22" s="23"/>
      <c r="R22" s="23"/>
      <c r="S22" s="52"/>
      <c r="T22" s="7"/>
      <c r="U22" s="23"/>
      <c r="V22" s="23"/>
      <c r="W22" s="52"/>
      <c r="X22" s="7"/>
      <c r="Y22" s="23"/>
      <c r="Z22" s="24"/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/>
      <c r="J23" s="23"/>
      <c r="K23" s="52"/>
      <c r="L23" s="7"/>
      <c r="M23" s="23"/>
      <c r="N23" s="23"/>
      <c r="O23" s="52"/>
      <c r="P23" s="7"/>
      <c r="Q23" s="23"/>
      <c r="R23" s="23"/>
      <c r="S23" s="52"/>
      <c r="T23" s="7"/>
      <c r="U23" s="23"/>
      <c r="V23" s="23"/>
      <c r="W23" s="52"/>
      <c r="X23" s="7"/>
      <c r="Y23" s="23"/>
      <c r="Z23" s="24"/>
    </row>
    <row r="24" spans="2:31" x14ac:dyDescent="0.25">
      <c r="B24" s="9" t="s">
        <v>28</v>
      </c>
      <c r="C24" s="52">
        <v>0</v>
      </c>
      <c r="D24" s="7">
        <v>-2.0000000000000001E-4</v>
      </c>
      <c r="E24" s="23">
        <v>0</v>
      </c>
      <c r="F24" s="23">
        <v>0</v>
      </c>
      <c r="G24" s="52">
        <v>0</v>
      </c>
      <c r="H24" s="7">
        <v>0</v>
      </c>
      <c r="I24" s="23"/>
      <c r="J24" s="23"/>
      <c r="K24" s="52"/>
      <c r="L24" s="7"/>
      <c r="M24" s="23"/>
      <c r="N24" s="23"/>
      <c r="O24" s="52"/>
      <c r="P24" s="7"/>
      <c r="Q24" s="23"/>
      <c r="R24" s="23"/>
      <c r="S24" s="52"/>
      <c r="T24" s="7"/>
      <c r="U24" s="23"/>
      <c r="V24" s="23"/>
      <c r="W24" s="52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-1.6800000000000002E-2</v>
      </c>
      <c r="D25" s="12">
        <f t="shared" si="0"/>
        <v>1</v>
      </c>
      <c r="E25" s="25">
        <f t="shared" si="0"/>
        <v>-7.6999999999999994E-3</v>
      </c>
      <c r="F25" s="26">
        <f t="shared" si="0"/>
        <v>1</v>
      </c>
      <c r="G25" s="11">
        <f t="shared" si="0"/>
        <v>-2.8999999999999998E-3</v>
      </c>
      <c r="H25" s="12">
        <f t="shared" si="0"/>
        <v>1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56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-2471.27</v>
      </c>
      <c r="D26" s="20"/>
      <c r="E26" s="53">
        <v>-1103.04</v>
      </c>
      <c r="F26" s="20"/>
      <c r="G26" s="51">
        <v>-400.9</v>
      </c>
      <c r="H26" s="20"/>
      <c r="I26" s="53"/>
      <c r="J26" s="20"/>
      <c r="K26" s="51"/>
      <c r="L26" s="20"/>
      <c r="M26" s="53"/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-0.01</v>
      </c>
      <c r="D28" s="16">
        <v>0.86119999999999997</v>
      </c>
      <c r="E28" s="27">
        <v>-7.0000000000000001E-3</v>
      </c>
      <c r="F28" s="28">
        <v>0.85840000000000005</v>
      </c>
      <c r="G28" s="15">
        <v>-2.2000000000000001E-3</v>
      </c>
      <c r="H28" s="16">
        <v>0.86319999999999997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-6.7999999999999996E-3</v>
      </c>
      <c r="D29" s="8">
        <v>0.13880000000000001</v>
      </c>
      <c r="E29" s="23">
        <v>-6.9999999999999999E-4</v>
      </c>
      <c r="F29" s="24">
        <v>0.1416</v>
      </c>
      <c r="G29" s="7">
        <v>-6.9999999999999999E-4</v>
      </c>
      <c r="H29" s="8">
        <v>0.1368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-1.6799999999999999E-2</v>
      </c>
      <c r="D30" s="12">
        <f t="shared" si="4"/>
        <v>1</v>
      </c>
      <c r="E30" s="25">
        <f t="shared" si="4"/>
        <v>-7.7000000000000002E-3</v>
      </c>
      <c r="F30" s="26">
        <f t="shared" si="4"/>
        <v>1</v>
      </c>
      <c r="G30" s="11">
        <f t="shared" si="4"/>
        <v>-2.9000000000000002E-3</v>
      </c>
      <c r="H30" s="12">
        <f t="shared" si="4"/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-1.5699999999999999E-2</v>
      </c>
      <c r="D32" s="16">
        <v>0.99429999999999996</v>
      </c>
      <c r="E32" s="27">
        <v>-7.0000000000000001E-3</v>
      </c>
      <c r="F32" s="28">
        <v>0.99490000000000001</v>
      </c>
      <c r="G32" s="15">
        <v>-3.8999999999999998E-3</v>
      </c>
      <c r="H32" s="16">
        <v>0.99370000000000003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-1.1000000000000001E-3</v>
      </c>
      <c r="D33" s="8">
        <v>5.7000000000000002E-3</v>
      </c>
      <c r="E33" s="23">
        <v>-6.9999999999999999E-4</v>
      </c>
      <c r="F33" s="24">
        <v>5.1000000000000004E-3</v>
      </c>
      <c r="G33" s="7">
        <v>1E-3</v>
      </c>
      <c r="H33" s="8">
        <v>6.3E-3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-1.6799999999999999E-2</v>
      </c>
      <c r="D34" s="34">
        <f t="shared" si="8"/>
        <v>1</v>
      </c>
      <c r="E34" s="35">
        <f t="shared" si="8"/>
        <v>-7.7000000000000002E-3</v>
      </c>
      <c r="F34" s="36">
        <f t="shared" si="8"/>
        <v>1</v>
      </c>
      <c r="G34" s="33">
        <f t="shared" si="8"/>
        <v>-2.8999999999999998E-3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47</v>
      </c>
      <c r="D36" s="5" t="s">
        <v>48</v>
      </c>
      <c r="E36" s="21" t="s">
        <v>49</v>
      </c>
      <c r="F36" s="22" t="s">
        <v>50</v>
      </c>
      <c r="G36" s="4" t="s">
        <v>51</v>
      </c>
      <c r="H36" s="5" t="s">
        <v>52</v>
      </c>
      <c r="I36" s="21" t="s">
        <v>53</v>
      </c>
      <c r="J36" s="21" t="s">
        <v>54</v>
      </c>
    </row>
    <row r="37" spans="2:26" x14ac:dyDescent="0.25">
      <c r="B37" s="6" t="s">
        <v>1</v>
      </c>
      <c r="C37" s="7">
        <v>-1.6699999999999999E-4</v>
      </c>
      <c r="D37" s="7">
        <v>2.7099999999999999E-2</v>
      </c>
      <c r="E37" s="23"/>
      <c r="F37" s="23"/>
      <c r="G37" s="7"/>
      <c r="H37" s="7"/>
      <c r="I37" s="23"/>
      <c r="J37" s="24"/>
    </row>
    <row r="38" spans="2:26" x14ac:dyDescent="0.25">
      <c r="B38" s="9" t="s">
        <v>3</v>
      </c>
      <c r="C38" s="7">
        <v>-1.5283E-2</v>
      </c>
      <c r="D38" s="7">
        <v>0.64600000000000002</v>
      </c>
      <c r="E38" s="23"/>
      <c r="F38" s="23"/>
      <c r="G38" s="7"/>
      <c r="H38" s="7"/>
      <c r="I38" s="23"/>
      <c r="J38" s="24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7"/>
      <c r="I39" s="23"/>
      <c r="J39" s="24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7"/>
      <c r="I40" s="23"/>
      <c r="J40" s="24"/>
    </row>
    <row r="41" spans="2:26" x14ac:dyDescent="0.25">
      <c r="B41" s="9" t="s">
        <v>9</v>
      </c>
      <c r="C41" s="7">
        <v>-2.5089999999999999E-3</v>
      </c>
      <c r="D41" s="7">
        <v>9.9599999999999994E-2</v>
      </c>
      <c r="E41" s="23"/>
      <c r="F41" s="23"/>
      <c r="G41" s="7"/>
      <c r="H41" s="7"/>
      <c r="I41" s="23"/>
      <c r="J41" s="24"/>
    </row>
    <row r="42" spans="2:26" x14ac:dyDescent="0.25">
      <c r="B42" s="9" t="s">
        <v>11</v>
      </c>
      <c r="C42" s="7">
        <v>0</v>
      </c>
      <c r="D42" s="7">
        <v>0</v>
      </c>
      <c r="E42" s="23"/>
      <c r="F42" s="23"/>
      <c r="G42" s="7"/>
      <c r="H42" s="7"/>
      <c r="I42" s="23"/>
      <c r="J42" s="24"/>
    </row>
    <row r="43" spans="2:26" x14ac:dyDescent="0.25">
      <c r="B43" s="9" t="s">
        <v>13</v>
      </c>
      <c r="C43" s="7">
        <v>-2.5070000000000001E-3</v>
      </c>
      <c r="D43" s="7">
        <v>0.1011</v>
      </c>
      <c r="E43" s="23"/>
      <c r="F43" s="23"/>
      <c r="G43" s="7"/>
      <c r="H43" s="7"/>
      <c r="I43" s="23"/>
      <c r="J43" s="24"/>
    </row>
    <row r="44" spans="2:26" x14ac:dyDescent="0.25">
      <c r="B44" s="46" t="s">
        <v>45</v>
      </c>
      <c r="C44" s="7">
        <v>-6.045E-3</v>
      </c>
      <c r="D44" s="7">
        <v>0.1198</v>
      </c>
      <c r="E44" s="23"/>
      <c r="F44" s="23"/>
      <c r="G44" s="7"/>
      <c r="H44" s="7"/>
      <c r="I44" s="48"/>
      <c r="J44" s="49"/>
    </row>
    <row r="45" spans="2:26" x14ac:dyDescent="0.25">
      <c r="B45" s="9" t="s">
        <v>16</v>
      </c>
      <c r="C45" s="7">
        <v>0</v>
      </c>
      <c r="D45" s="7">
        <v>0</v>
      </c>
      <c r="E45" s="23"/>
      <c r="F45" s="23"/>
      <c r="G45" s="7"/>
      <c r="H45" s="7"/>
      <c r="I45" s="23"/>
      <c r="J45" s="24"/>
    </row>
    <row r="46" spans="2:26" x14ac:dyDescent="0.25">
      <c r="B46" s="9" t="s">
        <v>18</v>
      </c>
      <c r="C46" s="7">
        <v>0</v>
      </c>
      <c r="D46" s="7">
        <v>0</v>
      </c>
      <c r="E46" s="23"/>
      <c r="F46" s="23"/>
      <c r="G46" s="7"/>
      <c r="H46" s="7"/>
      <c r="I46" s="23"/>
      <c r="J46" s="24"/>
    </row>
    <row r="47" spans="2:26" x14ac:dyDescent="0.25">
      <c r="B47" s="9" t="s">
        <v>20</v>
      </c>
      <c r="C47" s="7">
        <v>0</v>
      </c>
      <c r="D47" s="7">
        <v>0</v>
      </c>
      <c r="E47" s="23"/>
      <c r="F47" s="23"/>
      <c r="G47" s="7"/>
      <c r="H47" s="7"/>
      <c r="I47" s="23"/>
      <c r="J47" s="24"/>
    </row>
    <row r="48" spans="2:26" x14ac:dyDescent="0.25">
      <c r="B48" s="9" t="s">
        <v>21</v>
      </c>
      <c r="C48" s="7">
        <v>-8.2100000000000001E-4</v>
      </c>
      <c r="D48" s="7">
        <v>2.9999999999999997E-4</v>
      </c>
      <c r="E48" s="23"/>
      <c r="F48" s="23"/>
      <c r="G48" s="7"/>
      <c r="H48" s="7"/>
      <c r="I48" s="23"/>
      <c r="J48" s="24"/>
    </row>
    <row r="49" spans="2:10" x14ac:dyDescent="0.25">
      <c r="B49" s="9" t="s">
        <v>22</v>
      </c>
      <c r="C49" s="7">
        <v>0</v>
      </c>
      <c r="D49" s="7">
        <v>0</v>
      </c>
      <c r="E49" s="23"/>
      <c r="F49" s="23"/>
      <c r="G49" s="7"/>
      <c r="H49" s="7"/>
      <c r="I49" s="23"/>
      <c r="J49" s="24"/>
    </row>
    <row r="50" spans="2:10" x14ac:dyDescent="0.25">
      <c r="B50" s="9" t="s">
        <v>23</v>
      </c>
      <c r="C50" s="7">
        <v>0</v>
      </c>
      <c r="D50" s="7">
        <v>0</v>
      </c>
      <c r="E50" s="23"/>
      <c r="F50" s="23"/>
      <c r="G50" s="7"/>
      <c r="H50" s="7"/>
      <c r="I50" s="23"/>
      <c r="J50" s="24"/>
    </row>
    <row r="51" spans="2:10" x14ac:dyDescent="0.25">
      <c r="B51" s="9" t="s">
        <v>24</v>
      </c>
      <c r="C51" s="7">
        <v>6.9999999999999994E-5</v>
      </c>
      <c r="D51" s="7">
        <v>6.1000000000000004E-3</v>
      </c>
      <c r="E51" s="23"/>
      <c r="F51" s="23"/>
      <c r="G51" s="7"/>
      <c r="H51" s="7"/>
      <c r="I51" s="23"/>
      <c r="J51" s="24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7"/>
      <c r="I52" s="23"/>
      <c r="J52" s="24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7"/>
      <c r="I53" s="23"/>
      <c r="J53" s="24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7"/>
      <c r="I54" s="23"/>
      <c r="J54" s="24"/>
    </row>
    <row r="55" spans="2:10" x14ac:dyDescent="0.25">
      <c r="B55" s="9" t="s">
        <v>28</v>
      </c>
      <c r="C55" s="7">
        <v>-5.5000000000000002E-5</v>
      </c>
      <c r="D55" s="7">
        <v>0</v>
      </c>
      <c r="E55" s="23"/>
      <c r="F55" s="23"/>
      <c r="G55" s="7"/>
      <c r="H55" s="7"/>
      <c r="I55" s="23"/>
      <c r="J55" s="24"/>
    </row>
    <row r="56" spans="2:10" x14ac:dyDescent="0.25">
      <c r="B56" s="10" t="s">
        <v>39</v>
      </c>
      <c r="C56" s="33">
        <v>-2.7199999999999998E-2</v>
      </c>
      <c r="D56" s="12">
        <f>SUBTOTAL(109,D37:D55)</f>
        <v>1</v>
      </c>
      <c r="E56" s="25"/>
      <c r="F56" s="26">
        <f>SUBTOTAL(109,F37:F55)</f>
        <v>0</v>
      </c>
      <c r="G56" s="33"/>
      <c r="H56" s="12">
        <f>SUBTOTAL(109,H37:H55)</f>
        <v>0</v>
      </c>
      <c r="I56" s="25"/>
      <c r="J56" s="26">
        <f>SUBTOTAL(109,J37:J55)</f>
        <v>0</v>
      </c>
    </row>
    <row r="57" spans="2:10" x14ac:dyDescent="0.25">
      <c r="B57" s="31" t="s">
        <v>35</v>
      </c>
      <c r="C57" s="51">
        <f t="shared" ref="C57" si="12">C26+E26+G26</f>
        <v>-3975.21</v>
      </c>
      <c r="D57" s="20"/>
      <c r="E57" s="53">
        <f>C26+E26+G26+I26+K26+M26</f>
        <v>-3975.21</v>
      </c>
      <c r="F57" s="20"/>
      <c r="G57" s="51">
        <f>C26+E26+G26+I26+K26+M26+O26+Q26+S26</f>
        <v>-3975.21</v>
      </c>
      <c r="H57" s="20"/>
      <c r="I57" s="53">
        <f>טבלה4[[#This Row],[התרומה לתשואה ינואר-ספטמבר 2022]]+U26+W26+Y26</f>
        <v>-3975.21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-1.9081000000000001E-2</v>
      </c>
      <c r="D59" s="16">
        <v>0.86319999999999997</v>
      </c>
      <c r="E59" s="23"/>
      <c r="F59" s="28"/>
      <c r="G59" s="7"/>
      <c r="H59" s="16"/>
      <c r="I59" s="27"/>
      <c r="J59" s="28"/>
    </row>
    <row r="60" spans="2:10" x14ac:dyDescent="0.25">
      <c r="B60" s="9" t="s">
        <v>31</v>
      </c>
      <c r="C60" s="7">
        <v>-8.2019999999999992E-3</v>
      </c>
      <c r="D60" s="8">
        <v>0.1368</v>
      </c>
      <c r="E60" s="23"/>
      <c r="F60" s="24"/>
      <c r="G60" s="7"/>
      <c r="H60" s="8"/>
      <c r="I60" s="23"/>
      <c r="J60" s="24"/>
    </row>
    <row r="61" spans="2:10" x14ac:dyDescent="0.25">
      <c r="B61" s="10" t="s">
        <v>39</v>
      </c>
      <c r="C61" s="33">
        <v>-2.7199999999999998E-2</v>
      </c>
      <c r="D61" s="12">
        <f>D59+D60</f>
        <v>1</v>
      </c>
      <c r="E61" s="25"/>
      <c r="F61" s="26">
        <f>F59+F60</f>
        <v>0</v>
      </c>
      <c r="G61" s="33"/>
      <c r="H61" s="12">
        <f>H59+H60</f>
        <v>0</v>
      </c>
      <c r="I61" s="25"/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-2.6395999999999999E-2</v>
      </c>
      <c r="D63" s="16">
        <v>0.99370000000000003</v>
      </c>
      <c r="E63" s="23"/>
      <c r="F63" s="28"/>
      <c r="G63" s="7"/>
      <c r="H63" s="16"/>
      <c r="I63" s="27"/>
      <c r="J63" s="28"/>
    </row>
    <row r="64" spans="2:10" x14ac:dyDescent="0.25">
      <c r="B64" s="9" t="s">
        <v>33</v>
      </c>
      <c r="C64" s="7">
        <v>-8.0699999999999999E-4</v>
      </c>
      <c r="D64" s="8">
        <v>6.3E-3</v>
      </c>
      <c r="E64" s="23"/>
      <c r="F64" s="24"/>
      <c r="G64" s="7"/>
      <c r="H64" s="8"/>
      <c r="I64" s="23"/>
      <c r="J64" s="24"/>
    </row>
    <row r="65" spans="2:10" x14ac:dyDescent="0.25">
      <c r="B65" s="32" t="s">
        <v>39</v>
      </c>
      <c r="C65" s="33">
        <v>-2.7199999999999998E-2</v>
      </c>
      <c r="D65" s="34">
        <f>D63+D64</f>
        <v>1</v>
      </c>
      <c r="E65" s="25"/>
      <c r="F65" s="36">
        <f>F63+F64</f>
        <v>0</v>
      </c>
      <c r="G65" s="33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2022-04-13T08:52:10Z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