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1\"/>
    </mc:Choice>
  </mc:AlternateContent>
  <xr:revisionPtr revIDLastSave="0" documentId="13_ncr:1_{ECC1E46B-6B3E-4119-829F-DABF38200A84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T34" i="5" l="1"/>
  <c r="D61" i="5" l="1"/>
  <c r="F61" i="5"/>
  <c r="H61" i="5"/>
  <c r="J61" i="5"/>
  <c r="D65" i="5"/>
  <c r="F65" i="5"/>
  <c r="H65" i="5"/>
  <c r="J65" i="5"/>
  <c r="J56" i="5" l="1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56" i="5"/>
  <c r="S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E57" i="5" l="1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56" i="5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<sst xmlns="http://schemas.openxmlformats.org/spreadsheetml/2006/main" count="108" uniqueCount="79">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</sst>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60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10" fontId="20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topLeftCell="D40" workbookViewId="0">
      <selection activeCell="G63" sqref="G63:G6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5" style="1" customWidth="1"/>
    <col min="4" max="5" width="16.625" style="1" customWidth="1"/>
    <col min="6" max="6" width="18.375" style="1" customWidth="1"/>
    <col min="7" max="7" width="15.375" style="1" customWidth="1"/>
    <col min="8" max="8" width="15.25" style="1" customWidth="1"/>
    <col min="9" max="9" width="15.875" style="1" customWidth="1"/>
    <col min="10" max="10" width="15.75" style="1" customWidth="1"/>
    <col min="11" max="11" width="13.375" style="1" customWidth="1"/>
    <col min="12" max="26" width="1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1" t="s">
        <v>46</v>
      </c>
      <c r="C3" s="19" t="s">
        <v>36</v>
      </c>
    </row>
    <row r="4" spans="2:31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30" x14ac:dyDescent="0.25">
      <c r="B5" s="45" t="s">
        <v>40</v>
      </c>
      <c r="C5" s="39" t="s">
        <v>47</v>
      </c>
      <c r="D5" s="40" t="s">
        <v>48</v>
      </c>
      <c r="E5" s="41" t="s">
        <v>49</v>
      </c>
      <c r="F5" s="42" t="s">
        <v>50</v>
      </c>
      <c r="G5" s="39" t="s">
        <v>51</v>
      </c>
      <c r="H5" s="40" t="s">
        <v>52</v>
      </c>
      <c r="I5" s="41" t="s">
        <v>53</v>
      </c>
      <c r="J5" s="42" t="s">
        <v>54</v>
      </c>
      <c r="K5" s="39" t="s">
        <v>55</v>
      </c>
      <c r="L5" s="40" t="s">
        <v>56</v>
      </c>
      <c r="M5" s="41" t="s">
        <v>57</v>
      </c>
      <c r="N5" s="41" t="s">
        <v>58</v>
      </c>
      <c r="O5" s="39" t="s">
        <v>59</v>
      </c>
      <c r="P5" s="40" t="s">
        <v>60</v>
      </c>
      <c r="Q5" s="41" t="s">
        <v>61</v>
      </c>
      <c r="R5" s="42" t="s">
        <v>62</v>
      </c>
      <c r="S5" s="39" t="s">
        <v>63</v>
      </c>
      <c r="T5" s="40" t="s">
        <v>64</v>
      </c>
      <c r="U5" s="41" t="s">
        <v>65</v>
      </c>
      <c r="V5" s="42" t="s">
        <v>66</v>
      </c>
      <c r="W5" s="39" t="s">
        <v>67</v>
      </c>
      <c r="X5" s="40" t="s">
        <v>68</v>
      </c>
      <c r="Y5" s="41" t="s">
        <v>69</v>
      </c>
      <c r="Z5" s="42" t="s">
        <v>70</v>
      </c>
      <c r="AE5" s="3" t="s">
        <v>2</v>
      </c>
    </row>
    <row r="6" spans="2:31" x14ac:dyDescent="0.25">
      <c r="B6" s="6" t="s">
        <v>1</v>
      </c>
      <c r="C6" s="53">
        <v>1E-4</v>
      </c>
      <c r="D6" s="7">
        <v>3.0700000000000002E-2</v>
      </c>
      <c r="E6" s="23">
        <v>0</v>
      </c>
      <c r="F6" s="23">
        <v>1.6199999999999999E-2</v>
      </c>
      <c r="G6" s="53">
        <v>0</v>
      </c>
      <c r="H6" s="7">
        <v>3.5299999999999998E-2</v>
      </c>
      <c r="I6" s="23">
        <v>-2.0000000000000001E-4</v>
      </c>
      <c r="J6" s="23">
        <v>4.5199999999999997E-2</v>
      </c>
      <c r="K6" s="53">
        <v>1E-4</v>
      </c>
      <c r="L6" s="7">
        <v>5.2900000000000003E-2</v>
      </c>
      <c r="M6" s="23">
        <v>0</v>
      </c>
      <c r="N6" s="23">
        <v>6.5299999999999997E-2</v>
      </c>
      <c r="O6" s="53">
        <v>0</v>
      </c>
      <c r="P6" s="7">
        <v>4.3200000000000002E-2</v>
      </c>
      <c r="Q6" s="23">
        <v>-1E-4</v>
      </c>
      <c r="R6" s="23">
        <v>3.4799999999999998E-2</v>
      </c>
      <c r="S6" s="53">
        <v>0</v>
      </c>
      <c r="T6" s="7">
        <v>2.5399999999999999E-2</v>
      </c>
      <c r="U6" s="23"/>
      <c r="V6" s="23"/>
      <c r="W6" s="53"/>
      <c r="X6" s="7"/>
      <c r="Y6" s="23"/>
      <c r="Z6" s="24"/>
      <c r="AE6" s="3" t="s">
        <v>4</v>
      </c>
    </row>
    <row r="7" spans="2:31" x14ac:dyDescent="0.25">
      <c r="B7" s="9" t="s">
        <v>3</v>
      </c>
      <c r="C7" s="53">
        <v>8.9999999999999998E-4</v>
      </c>
      <c r="D7" s="7">
        <v>0.62390000000000001</v>
      </c>
      <c r="E7" s="23">
        <v>-3.5000000000000001E-3</v>
      </c>
      <c r="F7" s="23">
        <v>0.6321</v>
      </c>
      <c r="G7" s="53">
        <v>2.7000000000000001E-3</v>
      </c>
      <c r="H7" s="7">
        <v>0.62339999999999995</v>
      </c>
      <c r="I7" s="23">
        <v>1.1000000000000001E-3</v>
      </c>
      <c r="J7" s="23">
        <v>0.61770000000000003</v>
      </c>
      <c r="K7" s="53">
        <v>2.2000000000000001E-3</v>
      </c>
      <c r="L7" s="7">
        <v>0.62160000000000004</v>
      </c>
      <c r="M7" s="23">
        <v>1E-3</v>
      </c>
      <c r="N7" s="23">
        <v>0.61599999999999999</v>
      </c>
      <c r="O7" s="53">
        <v>4.1000000000000003E-3</v>
      </c>
      <c r="P7" s="7">
        <v>0.63790000000000002</v>
      </c>
      <c r="Q7" s="23">
        <v>4.3E-3</v>
      </c>
      <c r="R7" s="23">
        <v>0.6401</v>
      </c>
      <c r="S7" s="53">
        <v>-8.0000000000000004E-4</v>
      </c>
      <c r="T7" s="7">
        <v>0.64570000000000005</v>
      </c>
      <c r="U7" s="23"/>
      <c r="V7" s="23"/>
      <c r="W7" s="53"/>
      <c r="X7" s="7"/>
      <c r="Y7" s="23"/>
      <c r="Z7" s="24"/>
      <c r="AE7" s="3" t="s">
        <v>6</v>
      </c>
    </row>
    <row r="8" spans="2:31" x14ac:dyDescent="0.25">
      <c r="B8" s="9" t="s">
        <v>5</v>
      </c>
      <c r="C8" s="53">
        <v>0</v>
      </c>
      <c r="D8" s="7">
        <v>0</v>
      </c>
      <c r="E8" s="23">
        <v>0</v>
      </c>
      <c r="F8" s="23">
        <v>0</v>
      </c>
      <c r="G8" s="53">
        <v>0</v>
      </c>
      <c r="H8" s="7">
        <v>0</v>
      </c>
      <c r="I8" s="23">
        <v>0</v>
      </c>
      <c r="J8" s="23">
        <v>0</v>
      </c>
      <c r="K8" s="53">
        <v>0</v>
      </c>
      <c r="L8" s="7">
        <v>0</v>
      </c>
      <c r="M8" s="23">
        <v>0</v>
      </c>
      <c r="N8" s="23">
        <v>0</v>
      </c>
      <c r="O8" s="53">
        <v>0</v>
      </c>
      <c r="P8" s="7">
        <v>0</v>
      </c>
      <c r="Q8" s="23">
        <v>0</v>
      </c>
      <c r="R8" s="23">
        <v>0</v>
      </c>
      <c r="S8" s="53">
        <v>0</v>
      </c>
      <c r="T8" s="7">
        <v>0</v>
      </c>
      <c r="U8" s="23"/>
      <c r="V8" s="23"/>
      <c r="W8" s="53"/>
      <c r="X8" s="7"/>
      <c r="Y8" s="23"/>
      <c r="Z8" s="24"/>
      <c r="AE8" s="3" t="s">
        <v>8</v>
      </c>
    </row>
    <row r="9" spans="2:31" x14ac:dyDescent="0.25">
      <c r="B9" s="9" t="s">
        <v>7</v>
      </c>
      <c r="C9" s="53">
        <v>0</v>
      </c>
      <c r="D9" s="7">
        <v>0</v>
      </c>
      <c r="E9" s="23">
        <v>0</v>
      </c>
      <c r="F9" s="23">
        <v>0</v>
      </c>
      <c r="G9" s="53">
        <v>0</v>
      </c>
      <c r="H9" s="7">
        <v>0</v>
      </c>
      <c r="I9" s="23">
        <v>0</v>
      </c>
      <c r="J9" s="23">
        <v>0</v>
      </c>
      <c r="K9" s="53">
        <v>0</v>
      </c>
      <c r="L9" s="7">
        <v>0</v>
      </c>
      <c r="M9" s="23">
        <v>0</v>
      </c>
      <c r="N9" s="23">
        <v>0</v>
      </c>
      <c r="O9" s="53">
        <v>0</v>
      </c>
      <c r="P9" s="7">
        <v>0</v>
      </c>
      <c r="Q9" s="23">
        <v>0</v>
      </c>
      <c r="R9" s="23">
        <v>0</v>
      </c>
      <c r="S9" s="53">
        <v>0</v>
      </c>
      <c r="T9" s="7">
        <v>0</v>
      </c>
      <c r="U9" s="23"/>
      <c r="V9" s="23"/>
      <c r="W9" s="53"/>
      <c r="X9" s="7"/>
      <c r="Y9" s="23"/>
      <c r="Z9" s="24"/>
      <c r="AE9" s="3" t="s">
        <v>10</v>
      </c>
    </row>
    <row r="10" spans="2:31" x14ac:dyDescent="0.25">
      <c r="B10" s="9" t="s">
        <v>9</v>
      </c>
      <c r="C10" s="53">
        <v>5.9999999999999995E-4</v>
      </c>
      <c r="D10" s="7">
        <v>0.17349999999999999</v>
      </c>
      <c r="E10" s="23">
        <v>5.9999999999999995E-4</v>
      </c>
      <c r="F10" s="23">
        <v>0.17280000000000001</v>
      </c>
      <c r="G10" s="53">
        <v>1.4E-3</v>
      </c>
      <c r="H10" s="7">
        <v>0.1147</v>
      </c>
      <c r="I10" s="23">
        <v>1E-3</v>
      </c>
      <c r="J10" s="23">
        <v>0.1051</v>
      </c>
      <c r="K10" s="53">
        <v>1.1000000000000001E-3</v>
      </c>
      <c r="L10" s="7">
        <v>9.9400000000000002E-2</v>
      </c>
      <c r="M10" s="23">
        <v>2.9999999999999997E-4</v>
      </c>
      <c r="N10" s="23">
        <v>9.6199999999999994E-2</v>
      </c>
      <c r="O10" s="53">
        <v>2.0000000000000001E-4</v>
      </c>
      <c r="P10" s="7">
        <v>0.10009999999999999</v>
      </c>
      <c r="Q10" s="23">
        <v>8.9999999999999998E-4</v>
      </c>
      <c r="R10" s="23">
        <v>0.1021</v>
      </c>
      <c r="S10" s="53">
        <v>6.9999999999999999E-4</v>
      </c>
      <c r="T10" s="7">
        <v>0.10299999999999999</v>
      </c>
      <c r="U10" s="23"/>
      <c r="V10" s="23"/>
      <c r="W10" s="53"/>
      <c r="X10" s="7"/>
      <c r="Y10" s="23"/>
      <c r="Z10" s="24"/>
      <c r="AE10" s="3" t="s">
        <v>12</v>
      </c>
    </row>
    <row r="11" spans="2:31" x14ac:dyDescent="0.25">
      <c r="B11" s="9" t="s">
        <v>11</v>
      </c>
      <c r="C11" s="53">
        <v>0</v>
      </c>
      <c r="D11" s="7">
        <v>0</v>
      </c>
      <c r="E11" s="23">
        <v>0</v>
      </c>
      <c r="F11" s="23">
        <v>0</v>
      </c>
      <c r="G11" s="53">
        <v>0</v>
      </c>
      <c r="H11" s="7">
        <v>0</v>
      </c>
      <c r="I11" s="23">
        <v>0</v>
      </c>
      <c r="J11" s="23">
        <v>0</v>
      </c>
      <c r="K11" s="53">
        <v>0</v>
      </c>
      <c r="L11" s="7">
        <v>0</v>
      </c>
      <c r="M11" s="23">
        <v>0</v>
      </c>
      <c r="N11" s="23">
        <v>0</v>
      </c>
      <c r="O11" s="53">
        <v>0</v>
      </c>
      <c r="P11" s="7">
        <v>0</v>
      </c>
      <c r="Q11" s="23">
        <v>0</v>
      </c>
      <c r="R11" s="23">
        <v>0</v>
      </c>
      <c r="S11" s="53">
        <v>0</v>
      </c>
      <c r="T11" s="7">
        <v>0</v>
      </c>
      <c r="U11" s="23"/>
      <c r="V11" s="23"/>
      <c r="W11" s="53"/>
      <c r="X11" s="7"/>
      <c r="Y11" s="23"/>
      <c r="Z11" s="24"/>
      <c r="AE11" s="3" t="s">
        <v>14</v>
      </c>
    </row>
    <row r="12" spans="2:31" x14ac:dyDescent="0.25">
      <c r="B12" s="9" t="s">
        <v>13</v>
      </c>
      <c r="C12" s="53">
        <v>1.1000000000000001E-3</v>
      </c>
      <c r="D12" s="7">
        <v>7.9100000000000004E-2</v>
      </c>
      <c r="E12" s="23">
        <v>-1E-4</v>
      </c>
      <c r="F12" s="23">
        <v>7.7700000000000005E-2</v>
      </c>
      <c r="G12" s="53">
        <v>4.5999999999999999E-3</v>
      </c>
      <c r="H12" s="7">
        <v>9.4500000000000001E-2</v>
      </c>
      <c r="I12" s="23">
        <v>4.1000000000000003E-3</v>
      </c>
      <c r="J12" s="23">
        <v>9.8900000000000002E-2</v>
      </c>
      <c r="K12" s="53">
        <v>2E-3</v>
      </c>
      <c r="L12" s="7">
        <v>9.9500000000000005E-2</v>
      </c>
      <c r="M12" s="23">
        <v>1.6000000000000001E-3</v>
      </c>
      <c r="N12" s="23">
        <v>9.5799999999999996E-2</v>
      </c>
      <c r="O12" s="53">
        <v>1.2999999999999999E-3</v>
      </c>
      <c r="P12" s="7">
        <v>0.10489999999999999</v>
      </c>
      <c r="Q12" s="23">
        <v>4.3E-3</v>
      </c>
      <c r="R12" s="23">
        <v>0.107</v>
      </c>
      <c r="S12" s="53">
        <v>-1.4E-3</v>
      </c>
      <c r="T12" s="7">
        <v>0.1095</v>
      </c>
      <c r="U12" s="23"/>
      <c r="V12" s="23"/>
      <c r="W12" s="53"/>
      <c r="X12" s="7"/>
      <c r="Y12" s="23"/>
      <c r="Z12" s="24"/>
      <c r="AE12" s="3" t="s">
        <v>15</v>
      </c>
    </row>
    <row r="13" spans="2:31" x14ac:dyDescent="0.25">
      <c r="B13" s="47" t="s">
        <v>45</v>
      </c>
      <c r="C13" s="53">
        <v>1.9E-3</v>
      </c>
      <c r="D13" s="48">
        <v>9.1200000000000003E-2</v>
      </c>
      <c r="E13" s="23">
        <v>1E-3</v>
      </c>
      <c r="F13" s="23">
        <v>9.9199999999999997E-2</v>
      </c>
      <c r="G13" s="53">
        <v>2.3E-3</v>
      </c>
      <c r="H13" s="7">
        <v>0.1303</v>
      </c>
      <c r="I13" s="23">
        <v>1.4E-3</v>
      </c>
      <c r="J13" s="23">
        <v>0.13089999999999999</v>
      </c>
      <c r="K13" s="53">
        <v>1E-4</v>
      </c>
      <c r="L13" s="7">
        <v>0.1244</v>
      </c>
      <c r="M13" s="23">
        <v>1.8E-3</v>
      </c>
      <c r="N13" s="23">
        <v>0.1237</v>
      </c>
      <c r="O13" s="53">
        <v>-8.0000000000000004E-4</v>
      </c>
      <c r="P13" s="7">
        <v>0.111</v>
      </c>
      <c r="Q13" s="23">
        <v>1E-3</v>
      </c>
      <c r="R13" s="23">
        <v>0.1118</v>
      </c>
      <c r="S13" s="53">
        <v>-3.5000000000000001E-3</v>
      </c>
      <c r="T13" s="7">
        <v>0.11169999999999999</v>
      </c>
      <c r="U13" s="49"/>
      <c r="V13" s="23"/>
      <c r="W13" s="53"/>
      <c r="X13" s="7"/>
      <c r="Y13" s="49"/>
      <c r="Z13" s="50"/>
      <c r="AE13" s="3" t="s">
        <v>17</v>
      </c>
    </row>
    <row r="14" spans="2:31" x14ac:dyDescent="0.25">
      <c r="B14" s="9" t="s">
        <v>16</v>
      </c>
      <c r="C14" s="53">
        <v>0</v>
      </c>
      <c r="D14" s="7">
        <v>0</v>
      </c>
      <c r="E14" s="23">
        <v>0</v>
      </c>
      <c r="F14" s="23">
        <v>0</v>
      </c>
      <c r="G14" s="53">
        <v>0</v>
      </c>
      <c r="H14" s="7">
        <v>0</v>
      </c>
      <c r="I14" s="23">
        <v>0</v>
      </c>
      <c r="J14" s="23">
        <v>0</v>
      </c>
      <c r="K14" s="53">
        <v>0</v>
      </c>
      <c r="L14" s="7">
        <v>0</v>
      </c>
      <c r="M14" s="23">
        <v>0</v>
      </c>
      <c r="N14" s="23">
        <v>0</v>
      </c>
      <c r="O14" s="53">
        <v>0</v>
      </c>
      <c r="P14" s="7">
        <v>0</v>
      </c>
      <c r="Q14" s="23">
        <v>0</v>
      </c>
      <c r="R14" s="23">
        <v>0</v>
      </c>
      <c r="S14" s="53">
        <v>0</v>
      </c>
      <c r="T14" s="7">
        <v>0</v>
      </c>
      <c r="U14" s="23"/>
      <c r="V14" s="23"/>
      <c r="W14" s="53"/>
      <c r="X14" s="7"/>
      <c r="Y14" s="23"/>
      <c r="Z14" s="24"/>
      <c r="AE14" s="3" t="s">
        <v>19</v>
      </c>
    </row>
    <row r="15" spans="2:31" x14ac:dyDescent="0.25">
      <c r="B15" s="9" t="s">
        <v>18</v>
      </c>
      <c r="C15" s="53">
        <v>0</v>
      </c>
      <c r="D15" s="7">
        <v>0</v>
      </c>
      <c r="E15" s="23">
        <v>0</v>
      </c>
      <c r="F15" s="23">
        <v>0</v>
      </c>
      <c r="G15" s="53">
        <v>0</v>
      </c>
      <c r="H15" s="7">
        <v>0</v>
      </c>
      <c r="I15" s="23">
        <v>0</v>
      </c>
      <c r="J15" s="23">
        <v>0</v>
      </c>
      <c r="K15" s="53">
        <v>0</v>
      </c>
      <c r="L15" s="7">
        <v>0</v>
      </c>
      <c r="M15" s="23">
        <v>0</v>
      </c>
      <c r="N15" s="23">
        <v>0</v>
      </c>
      <c r="O15" s="53">
        <v>0</v>
      </c>
      <c r="P15" s="7">
        <v>0</v>
      </c>
      <c r="Q15" s="23">
        <v>0</v>
      </c>
      <c r="R15" s="23">
        <v>0</v>
      </c>
      <c r="S15" s="53">
        <v>0</v>
      </c>
      <c r="T15" s="7">
        <v>0</v>
      </c>
      <c r="U15" s="23"/>
      <c r="V15" s="23"/>
      <c r="W15" s="53"/>
      <c r="X15" s="7"/>
      <c r="Y15" s="23"/>
      <c r="Z15" s="24"/>
      <c r="AE15" s="3"/>
    </row>
    <row r="16" spans="2:31" x14ac:dyDescent="0.25">
      <c r="B16" s="9" t="s">
        <v>20</v>
      </c>
      <c r="C16" s="53">
        <v>0</v>
      </c>
      <c r="D16" s="7">
        <v>0</v>
      </c>
      <c r="E16" s="23">
        <v>0</v>
      </c>
      <c r="F16" s="23">
        <v>0</v>
      </c>
      <c r="G16" s="53">
        <v>0</v>
      </c>
      <c r="H16" s="7">
        <v>0</v>
      </c>
      <c r="I16" s="23">
        <v>0</v>
      </c>
      <c r="J16" s="23">
        <v>0</v>
      </c>
      <c r="K16" s="53">
        <v>0</v>
      </c>
      <c r="L16" s="7">
        <v>0</v>
      </c>
      <c r="M16" s="23">
        <v>0</v>
      </c>
      <c r="N16" s="23">
        <v>0</v>
      </c>
      <c r="O16" s="53">
        <v>0</v>
      </c>
      <c r="P16" s="7">
        <v>0</v>
      </c>
      <c r="Q16" s="23">
        <v>0</v>
      </c>
      <c r="R16" s="23">
        <v>0</v>
      </c>
      <c r="S16" s="53">
        <v>0</v>
      </c>
      <c r="T16" s="7">
        <v>0</v>
      </c>
      <c r="U16" s="23"/>
      <c r="V16" s="23"/>
      <c r="W16" s="53"/>
      <c r="X16" s="7"/>
      <c r="Y16" s="23"/>
      <c r="Z16" s="24"/>
      <c r="AE16" s="3"/>
    </row>
    <row r="17" spans="2:31" x14ac:dyDescent="0.25">
      <c r="B17" s="9" t="s">
        <v>21</v>
      </c>
      <c r="C17" s="53">
        <v>-5.0000000000000001E-4</v>
      </c>
      <c r="D17" s="7">
        <v>-2.0000000000000001E-4</v>
      </c>
      <c r="E17" s="23">
        <v>0</v>
      </c>
      <c r="F17" s="23">
        <v>-1E-4</v>
      </c>
      <c r="G17" s="53">
        <v>-2.9999999999999997E-4</v>
      </c>
      <c r="H17" s="7">
        <v>-4.0000000000000002E-4</v>
      </c>
      <c r="I17" s="23">
        <v>5.0000000000000001E-4</v>
      </c>
      <c r="J17" s="23">
        <v>1E-4</v>
      </c>
      <c r="K17" s="53">
        <v>-1E-4</v>
      </c>
      <c r="L17" s="7">
        <v>0</v>
      </c>
      <c r="M17" s="23">
        <v>-2.0000000000000001E-4</v>
      </c>
      <c r="N17" s="23">
        <v>-2.0000000000000001E-4</v>
      </c>
      <c r="O17" s="53">
        <v>1E-4</v>
      </c>
      <c r="P17" s="7">
        <v>1E-4</v>
      </c>
      <c r="Q17" s="23">
        <v>4.0000000000000002E-4</v>
      </c>
      <c r="R17" s="23">
        <v>6.9999999999999999E-4</v>
      </c>
      <c r="S17" s="53">
        <v>-2.0000000000000001E-4</v>
      </c>
      <c r="T17" s="7">
        <v>5.0000000000000001E-4</v>
      </c>
      <c r="U17" s="23"/>
      <c r="V17" s="23"/>
      <c r="W17" s="53"/>
      <c r="X17" s="7"/>
      <c r="Y17" s="23"/>
      <c r="Z17" s="24"/>
      <c r="AE17" s="3"/>
    </row>
    <row r="18" spans="2:31" x14ac:dyDescent="0.25">
      <c r="B18" s="9" t="s">
        <v>22</v>
      </c>
      <c r="C18" s="53">
        <v>0</v>
      </c>
      <c r="D18" s="7">
        <v>0</v>
      </c>
      <c r="E18" s="23">
        <v>0</v>
      </c>
      <c r="F18" s="23">
        <v>0</v>
      </c>
      <c r="G18" s="53">
        <v>0</v>
      </c>
      <c r="H18" s="7">
        <v>0</v>
      </c>
      <c r="I18" s="23">
        <v>0</v>
      </c>
      <c r="J18" s="23">
        <v>0</v>
      </c>
      <c r="K18" s="53">
        <v>0</v>
      </c>
      <c r="L18" s="7">
        <v>0</v>
      </c>
      <c r="M18" s="23">
        <v>0</v>
      </c>
      <c r="N18" s="23">
        <v>0</v>
      </c>
      <c r="O18" s="53">
        <v>0</v>
      </c>
      <c r="P18" s="7">
        <v>0</v>
      </c>
      <c r="Q18" s="23">
        <v>0</v>
      </c>
      <c r="R18" s="23">
        <v>0</v>
      </c>
      <c r="S18" s="53">
        <v>0</v>
      </c>
      <c r="T18" s="7">
        <v>0</v>
      </c>
      <c r="U18" s="23"/>
      <c r="V18" s="23"/>
      <c r="W18" s="53"/>
      <c r="X18" s="7"/>
      <c r="Y18" s="23"/>
      <c r="Z18" s="24"/>
    </row>
    <row r="19" spans="2:31" x14ac:dyDescent="0.25">
      <c r="B19" s="9" t="s">
        <v>23</v>
      </c>
      <c r="C19" s="53">
        <v>0</v>
      </c>
      <c r="D19" s="7">
        <v>0</v>
      </c>
      <c r="E19" s="23">
        <v>0</v>
      </c>
      <c r="F19" s="23">
        <v>0</v>
      </c>
      <c r="G19" s="53">
        <v>0</v>
      </c>
      <c r="H19" s="7">
        <v>0</v>
      </c>
      <c r="I19" s="23">
        <v>0</v>
      </c>
      <c r="J19" s="23">
        <v>0</v>
      </c>
      <c r="K19" s="53">
        <v>0</v>
      </c>
      <c r="L19" s="7">
        <v>0</v>
      </c>
      <c r="M19" s="23">
        <v>0</v>
      </c>
      <c r="N19" s="23">
        <v>0</v>
      </c>
      <c r="O19" s="53">
        <v>0</v>
      </c>
      <c r="P19" s="7">
        <v>0</v>
      </c>
      <c r="Q19" s="23">
        <v>0</v>
      </c>
      <c r="R19" s="23">
        <v>0</v>
      </c>
      <c r="S19" s="53">
        <v>0</v>
      </c>
      <c r="T19" s="7">
        <v>0</v>
      </c>
      <c r="U19" s="23"/>
      <c r="V19" s="23"/>
      <c r="W19" s="53"/>
      <c r="X19" s="7"/>
      <c r="Y19" s="23"/>
      <c r="Z19" s="24"/>
    </row>
    <row r="20" spans="2:31" x14ac:dyDescent="0.25">
      <c r="B20" s="9" t="s">
        <v>24</v>
      </c>
      <c r="C20" s="53">
        <v>0</v>
      </c>
      <c r="D20" s="7">
        <v>2.0999999999999999E-3</v>
      </c>
      <c r="E20" s="23">
        <v>0</v>
      </c>
      <c r="F20" s="23">
        <v>2.0999999999999999E-3</v>
      </c>
      <c r="G20" s="53">
        <v>0</v>
      </c>
      <c r="H20" s="7">
        <v>2.0999999999999999E-3</v>
      </c>
      <c r="I20" s="23">
        <v>0</v>
      </c>
      <c r="J20" s="23">
        <v>2.0999999999999999E-3</v>
      </c>
      <c r="K20" s="53">
        <v>0</v>
      </c>
      <c r="L20" s="7">
        <v>2.0999999999999999E-3</v>
      </c>
      <c r="M20" s="23">
        <v>0</v>
      </c>
      <c r="N20" s="23">
        <v>2.7000000000000001E-3</v>
      </c>
      <c r="O20" s="53">
        <v>0</v>
      </c>
      <c r="P20" s="7">
        <v>2.7000000000000001E-3</v>
      </c>
      <c r="Q20" s="23">
        <v>0</v>
      </c>
      <c r="R20" s="23">
        <v>3.5000000000000001E-3</v>
      </c>
      <c r="S20" s="53">
        <v>0</v>
      </c>
      <c r="T20" s="7">
        <v>3.5999999999999999E-3</v>
      </c>
      <c r="U20" s="23"/>
      <c r="V20" s="23"/>
      <c r="W20" s="53"/>
      <c r="X20" s="7"/>
      <c r="Y20" s="23"/>
      <c r="Z20" s="24"/>
    </row>
    <row r="21" spans="2:31" x14ac:dyDescent="0.25">
      <c r="B21" s="9" t="s">
        <v>25</v>
      </c>
      <c r="C21" s="53">
        <v>0</v>
      </c>
      <c r="D21" s="7">
        <v>0</v>
      </c>
      <c r="E21" s="23">
        <v>0</v>
      </c>
      <c r="F21" s="23">
        <v>0</v>
      </c>
      <c r="G21" s="53">
        <v>0</v>
      </c>
      <c r="H21" s="7">
        <v>0</v>
      </c>
      <c r="I21" s="23">
        <v>0</v>
      </c>
      <c r="J21" s="23">
        <v>0</v>
      </c>
      <c r="K21" s="53">
        <v>0</v>
      </c>
      <c r="L21" s="7">
        <v>0</v>
      </c>
      <c r="M21" s="23">
        <v>0</v>
      </c>
      <c r="N21" s="23">
        <v>0</v>
      </c>
      <c r="O21" s="53">
        <v>0</v>
      </c>
      <c r="P21" s="7">
        <v>0</v>
      </c>
      <c r="Q21" s="23">
        <v>0</v>
      </c>
      <c r="R21" s="23">
        <v>0</v>
      </c>
      <c r="S21" s="53">
        <v>0</v>
      </c>
      <c r="T21" s="7">
        <v>0</v>
      </c>
      <c r="U21" s="23"/>
      <c r="V21" s="23"/>
      <c r="W21" s="53"/>
      <c r="X21" s="7"/>
      <c r="Y21" s="23"/>
      <c r="Z21" s="24"/>
    </row>
    <row r="22" spans="2:31" x14ac:dyDescent="0.25">
      <c r="B22" s="9" t="s">
        <v>26</v>
      </c>
      <c r="C22" s="53">
        <v>0</v>
      </c>
      <c r="D22" s="7">
        <v>0</v>
      </c>
      <c r="E22" s="23">
        <v>0</v>
      </c>
      <c r="F22" s="23">
        <v>0</v>
      </c>
      <c r="G22" s="53">
        <v>0</v>
      </c>
      <c r="H22" s="7">
        <v>0</v>
      </c>
      <c r="I22" s="23">
        <v>0</v>
      </c>
      <c r="J22" s="23">
        <v>0</v>
      </c>
      <c r="K22" s="53">
        <v>0</v>
      </c>
      <c r="L22" s="7">
        <v>0</v>
      </c>
      <c r="M22" s="23">
        <v>0</v>
      </c>
      <c r="N22" s="23">
        <v>0</v>
      </c>
      <c r="O22" s="53">
        <v>0</v>
      </c>
      <c r="P22" s="7">
        <v>0</v>
      </c>
      <c r="Q22" s="23">
        <v>0</v>
      </c>
      <c r="R22" s="23">
        <v>0</v>
      </c>
      <c r="S22" s="53">
        <v>0</v>
      </c>
      <c r="T22" s="7">
        <v>0</v>
      </c>
      <c r="U22" s="23"/>
      <c r="V22" s="23"/>
      <c r="W22" s="53"/>
      <c r="X22" s="7"/>
      <c r="Y22" s="23"/>
      <c r="Z22" s="24"/>
    </row>
    <row r="23" spans="2:31" x14ac:dyDescent="0.25">
      <c r="B23" s="9" t="s">
        <v>27</v>
      </c>
      <c r="C23" s="53">
        <v>0</v>
      </c>
      <c r="D23" s="7">
        <v>0</v>
      </c>
      <c r="E23" s="23">
        <v>0</v>
      </c>
      <c r="F23" s="23">
        <v>0</v>
      </c>
      <c r="G23" s="53">
        <v>0</v>
      </c>
      <c r="H23" s="7">
        <v>0</v>
      </c>
      <c r="I23" s="23">
        <v>0</v>
      </c>
      <c r="J23" s="23">
        <v>0</v>
      </c>
      <c r="K23" s="53">
        <v>0</v>
      </c>
      <c r="L23" s="7">
        <v>0</v>
      </c>
      <c r="M23" s="23">
        <v>0</v>
      </c>
      <c r="N23" s="23">
        <v>0</v>
      </c>
      <c r="O23" s="53">
        <v>0</v>
      </c>
      <c r="P23" s="7">
        <v>0</v>
      </c>
      <c r="Q23" s="23">
        <v>0</v>
      </c>
      <c r="R23" s="23">
        <v>0</v>
      </c>
      <c r="S23" s="53">
        <v>0</v>
      </c>
      <c r="T23" s="7">
        <v>0</v>
      </c>
      <c r="U23" s="23"/>
      <c r="V23" s="23"/>
      <c r="W23" s="53"/>
      <c r="X23" s="7"/>
      <c r="Y23" s="23"/>
      <c r="Z23" s="24"/>
    </row>
    <row r="24" spans="2:31" x14ac:dyDescent="0.25">
      <c r="B24" s="9" t="s">
        <v>28</v>
      </c>
      <c r="C24" s="53">
        <v>0</v>
      </c>
      <c r="D24" s="7">
        <v>-2.9999999999999997E-4</v>
      </c>
      <c r="E24" s="23">
        <v>0</v>
      </c>
      <c r="F24" s="23">
        <v>0</v>
      </c>
      <c r="G24" s="53">
        <v>0</v>
      </c>
      <c r="H24" s="7">
        <v>1E-4</v>
      </c>
      <c r="I24" s="23">
        <v>0</v>
      </c>
      <c r="J24" s="23">
        <v>0</v>
      </c>
      <c r="K24" s="53">
        <v>0</v>
      </c>
      <c r="L24" s="7">
        <v>1E-4</v>
      </c>
      <c r="M24" s="23">
        <v>0</v>
      </c>
      <c r="N24" s="23">
        <v>5.0000000000000001E-4</v>
      </c>
      <c r="O24" s="53">
        <v>0</v>
      </c>
      <c r="P24" s="7">
        <v>1E-4</v>
      </c>
      <c r="Q24" s="23">
        <v>0</v>
      </c>
      <c r="R24" s="23">
        <v>0</v>
      </c>
      <c r="S24" s="53">
        <v>0</v>
      </c>
      <c r="T24" s="7">
        <v>5.9999999999999995E-4</v>
      </c>
      <c r="U24" s="23"/>
      <c r="V24" s="23"/>
      <c r="W24" s="53"/>
      <c r="X24" s="7"/>
      <c r="Y24" s="23"/>
      <c r="Z24" s="24"/>
    </row>
    <row r="25" spans="2:31" x14ac:dyDescent="0.25">
      <c r="B25" s="10" t="s">
        <v>29</v>
      </c>
      <c r="C25" s="11">
        <f t="shared" ref="C25:H25" si="0">SUBTOTAL(109,C6:C24)</f>
        <v>4.0999999999999995E-3</v>
      </c>
      <c r="D25" s="12">
        <f t="shared" si="0"/>
        <v>1</v>
      </c>
      <c r="E25" s="25">
        <f t="shared" si="0"/>
        <v>-2E-3</v>
      </c>
      <c r="F25" s="26">
        <f t="shared" si="0"/>
        <v>0.99999999999999989</v>
      </c>
      <c r="G25" s="11">
        <f t="shared" si="0"/>
        <v>1.0699999999999999E-2</v>
      </c>
      <c r="H25" s="12">
        <f t="shared" si="0"/>
        <v>1</v>
      </c>
      <c r="I25" s="25">
        <f t="shared" ref="I25:N25" si="1">SUBTOTAL(109,I6:I24)</f>
        <v>7.9000000000000008E-3</v>
      </c>
      <c r="J25" s="26">
        <f t="shared" si="1"/>
        <v>1</v>
      </c>
      <c r="K25" s="11">
        <f t="shared" si="1"/>
        <v>5.4000000000000003E-3</v>
      </c>
      <c r="L25" s="57">
        <f t="shared" si="1"/>
        <v>1.0000000000000002</v>
      </c>
      <c r="M25" s="25">
        <f t="shared" si="1"/>
        <v>4.4999999999999997E-3</v>
      </c>
      <c r="N25" s="26">
        <f t="shared" si="1"/>
        <v>1</v>
      </c>
      <c r="O25" s="11">
        <f t="shared" ref="O25:T25" si="2">SUBTOTAL(109,O6:O24)</f>
        <v>4.8999999999999998E-3</v>
      </c>
      <c r="P25" s="12">
        <f t="shared" si="2"/>
        <v>1</v>
      </c>
      <c r="Q25" s="25">
        <f t="shared" si="2"/>
        <v>1.0799999999999999E-2</v>
      </c>
      <c r="R25" s="26">
        <f t="shared" si="2"/>
        <v>1</v>
      </c>
      <c r="S25" s="11">
        <f t="shared" si="2"/>
        <v>-5.1999999999999998E-3</v>
      </c>
      <c r="T25" s="12">
        <f t="shared" si="2"/>
        <v>1</v>
      </c>
      <c r="U25" s="25">
        <f t="shared" ref="U25:Z25" si="3">SUBTOTAL(109,U6:U24)</f>
        <v>0</v>
      </c>
      <c r="V25" s="26">
        <f t="shared" si="3"/>
        <v>0</v>
      </c>
      <c r="W25" s="11">
        <f t="shared" si="3"/>
        <v>0</v>
      </c>
      <c r="X25" s="12">
        <f t="shared" si="3"/>
        <v>0</v>
      </c>
      <c r="Y25" s="25">
        <f t="shared" si="3"/>
        <v>0</v>
      </c>
      <c r="Z25" s="26">
        <f t="shared" si="3"/>
        <v>0</v>
      </c>
    </row>
    <row r="26" spans="2:31" x14ac:dyDescent="0.25">
      <c r="B26" s="32" t="s">
        <v>35</v>
      </c>
      <c r="C26" s="52">
        <v>595.6</v>
      </c>
      <c r="D26" s="20"/>
      <c r="E26" s="54">
        <v>-284.64</v>
      </c>
      <c r="F26" s="20"/>
      <c r="G26" s="52">
        <v>1524.08</v>
      </c>
      <c r="H26" s="20"/>
      <c r="I26" s="54">
        <v>1137.2</v>
      </c>
      <c r="J26" s="20"/>
      <c r="K26" s="52">
        <v>785.42</v>
      </c>
      <c r="L26" s="20"/>
      <c r="M26" s="54">
        <v>665.17</v>
      </c>
      <c r="N26" s="20"/>
      <c r="O26" s="52">
        <v>714.95</v>
      </c>
      <c r="P26" s="20"/>
      <c r="Q26" s="54">
        <v>1584.74</v>
      </c>
      <c r="R26" s="20"/>
      <c r="S26" s="52">
        <v>-761.41</v>
      </c>
      <c r="T26" s="20"/>
      <c r="U26" s="54"/>
      <c r="V26" s="20"/>
      <c r="W26" s="52"/>
      <c r="X26" s="20"/>
      <c r="Y26" s="54"/>
      <c r="Z26" s="20"/>
    </row>
    <row r="27" spans="2:31" x14ac:dyDescent="0.25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31" x14ac:dyDescent="0.25">
      <c r="B28" s="6" t="s">
        <v>30</v>
      </c>
      <c r="C28" s="15">
        <v>6.9999999999999999E-4</v>
      </c>
      <c r="D28" s="16">
        <v>0.89090000000000003</v>
      </c>
      <c r="E28" s="28">
        <v>-3.5000000000000001E-3</v>
      </c>
      <c r="F28" s="29">
        <v>0.88370000000000004</v>
      </c>
      <c r="G28" s="15">
        <v>7.3000000000000001E-3</v>
      </c>
      <c r="H28" s="16">
        <v>0.85209999999999997</v>
      </c>
      <c r="I28" s="28">
        <v>5.3E-3</v>
      </c>
      <c r="J28" s="29">
        <v>0.84930000000000005</v>
      </c>
      <c r="K28" s="15">
        <v>5.4999999999999997E-3</v>
      </c>
      <c r="L28" s="16">
        <v>0.85350000000000004</v>
      </c>
      <c r="M28" s="28">
        <v>6.9999999999999999E-4</v>
      </c>
      <c r="N28" s="29">
        <v>0.85780000000000001</v>
      </c>
      <c r="O28" s="15">
        <v>5.1999999999999998E-3</v>
      </c>
      <c r="P28" s="16">
        <v>0.86240000000000006</v>
      </c>
      <c r="Q28" s="28">
        <v>0.01</v>
      </c>
      <c r="R28" s="29">
        <v>0.86299999999999999</v>
      </c>
      <c r="S28" s="15">
        <v>1.1000000000000001E-3</v>
      </c>
      <c r="T28" s="16">
        <v>0.8629</v>
      </c>
      <c r="U28" s="28"/>
      <c r="V28" s="29"/>
      <c r="W28" s="15"/>
      <c r="X28" s="16"/>
      <c r="Y28" s="28"/>
      <c r="Z28" s="29"/>
    </row>
    <row r="29" spans="2:31" x14ac:dyDescent="0.25">
      <c r="B29" s="9" t="s">
        <v>31</v>
      </c>
      <c r="C29" s="7">
        <v>3.3999999999999998E-3</v>
      </c>
      <c r="D29" s="8">
        <v>0.1091</v>
      </c>
      <c r="E29" s="23">
        <v>1.5E-3</v>
      </c>
      <c r="F29" s="24">
        <v>0.1163</v>
      </c>
      <c r="G29" s="7">
        <v>3.3999999999999998E-3</v>
      </c>
      <c r="H29" s="8">
        <v>0.1479</v>
      </c>
      <c r="I29" s="23">
        <v>2.5999999999999999E-3</v>
      </c>
      <c r="J29" s="24">
        <v>0.1507</v>
      </c>
      <c r="K29" s="7">
        <v>-1E-4</v>
      </c>
      <c r="L29" s="8">
        <v>0.14649999999999999</v>
      </c>
      <c r="M29" s="23">
        <v>3.8E-3</v>
      </c>
      <c r="N29" s="24">
        <v>0.14219999999999999</v>
      </c>
      <c r="O29" s="7">
        <v>-2.9999999999999997E-4</v>
      </c>
      <c r="P29" s="8">
        <v>0.1376</v>
      </c>
      <c r="Q29" s="23">
        <v>8.0000000000000004E-4</v>
      </c>
      <c r="R29" s="24">
        <v>0.13700000000000001</v>
      </c>
      <c r="S29" s="7">
        <v>-6.3E-3</v>
      </c>
      <c r="T29" s="8">
        <v>0.1371</v>
      </c>
      <c r="U29" s="23"/>
      <c r="V29" s="24"/>
      <c r="W29" s="7"/>
      <c r="X29" s="8"/>
      <c r="Y29" s="23"/>
      <c r="Z29" s="24"/>
    </row>
    <row r="30" spans="2:31" x14ac:dyDescent="0.25">
      <c r="B30" s="10" t="s">
        <v>29</v>
      </c>
      <c r="C30" s="11">
        <f t="shared" ref="C30:H30" si="4">C28+C29</f>
        <v>4.0999999999999995E-3</v>
      </c>
      <c r="D30" s="12">
        <f t="shared" si="4"/>
        <v>1</v>
      </c>
      <c r="E30" s="25">
        <f t="shared" si="4"/>
        <v>-2E-3</v>
      </c>
      <c r="F30" s="26">
        <f t="shared" si="4"/>
        <v>1</v>
      </c>
      <c r="G30" s="11">
        <f t="shared" si="4"/>
        <v>1.0699999999999999E-2</v>
      </c>
      <c r="H30" s="12">
        <f t="shared" si="4"/>
        <v>1</v>
      </c>
      <c r="I30" s="25">
        <f t="shared" ref="I30:N30" si="5">I28+I29</f>
        <v>7.9000000000000008E-3</v>
      </c>
      <c r="J30" s="26">
        <f t="shared" si="5"/>
        <v>1</v>
      </c>
      <c r="K30" s="11">
        <f t="shared" si="5"/>
        <v>5.3999999999999994E-3</v>
      </c>
      <c r="L30" s="12">
        <f t="shared" si="5"/>
        <v>1</v>
      </c>
      <c r="M30" s="25">
        <f t="shared" si="5"/>
        <v>4.4999999999999997E-3</v>
      </c>
      <c r="N30" s="26">
        <f t="shared" si="5"/>
        <v>1</v>
      </c>
      <c r="O30" s="11">
        <f t="shared" ref="O30:T30" si="6">O28+O29</f>
        <v>4.8999999999999998E-3</v>
      </c>
      <c r="P30" s="12">
        <f t="shared" si="6"/>
        <v>1</v>
      </c>
      <c r="Q30" s="25">
        <f t="shared" si="6"/>
        <v>1.0800000000000001E-2</v>
      </c>
      <c r="R30" s="26">
        <f t="shared" si="6"/>
        <v>1</v>
      </c>
      <c r="S30" s="11">
        <f t="shared" si="6"/>
        <v>-5.1999999999999998E-3</v>
      </c>
      <c r="T30" s="12">
        <f t="shared" si="6"/>
        <v>1</v>
      </c>
      <c r="U30" s="25">
        <f t="shared" ref="U30:Z30" si="7">U28+U29</f>
        <v>0</v>
      </c>
      <c r="V30" s="26">
        <f t="shared" si="7"/>
        <v>0</v>
      </c>
      <c r="W30" s="11">
        <f t="shared" si="7"/>
        <v>0</v>
      </c>
      <c r="X30" s="12">
        <f t="shared" si="7"/>
        <v>0</v>
      </c>
      <c r="Y30" s="25">
        <f t="shared" si="7"/>
        <v>0</v>
      </c>
      <c r="Z30" s="26">
        <f t="shared" si="7"/>
        <v>0</v>
      </c>
    </row>
    <row r="31" spans="2:31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 x14ac:dyDescent="0.25">
      <c r="B32" s="6" t="s">
        <v>32</v>
      </c>
      <c r="C32" s="15">
        <v>4.4999999999999997E-3</v>
      </c>
      <c r="D32" s="16">
        <v>0.99839999999999995</v>
      </c>
      <c r="E32" s="28">
        <v>-2E-3</v>
      </c>
      <c r="F32" s="29">
        <v>0.99809999999999999</v>
      </c>
      <c r="G32" s="15">
        <v>1.0999999999999999E-2</v>
      </c>
      <c r="H32" s="16">
        <v>0.99839999999999995</v>
      </c>
      <c r="I32" s="28">
        <v>7.4000000000000003E-3</v>
      </c>
      <c r="J32" s="29">
        <v>0.998</v>
      </c>
      <c r="K32" s="15">
        <v>5.4000000000000003E-3</v>
      </c>
      <c r="L32" s="16">
        <v>0.998</v>
      </c>
      <c r="M32" s="28">
        <v>4.4999999999999997E-3</v>
      </c>
      <c r="N32" s="29">
        <v>0.99739999999999995</v>
      </c>
      <c r="O32" s="15">
        <v>4.7000000000000002E-3</v>
      </c>
      <c r="P32" s="16">
        <v>0.99690000000000001</v>
      </c>
      <c r="Q32" s="28">
        <v>1.0500000000000001E-2</v>
      </c>
      <c r="R32" s="29">
        <v>0.99619999999999997</v>
      </c>
      <c r="S32" s="15">
        <v>-5.0000000000000001E-3</v>
      </c>
      <c r="T32" s="16">
        <v>0.996</v>
      </c>
      <c r="U32" s="28"/>
      <c r="V32" s="29"/>
      <c r="W32" s="15"/>
      <c r="X32" s="16"/>
      <c r="Y32" s="28"/>
      <c r="Z32" s="29"/>
    </row>
    <row r="33" spans="2:26" x14ac:dyDescent="0.25">
      <c r="B33" s="9" t="s">
        <v>33</v>
      </c>
      <c r="C33" s="7">
        <v>-4.0000000000000002E-4</v>
      </c>
      <c r="D33" s="8">
        <v>1.6000000000000001E-3</v>
      </c>
      <c r="E33" s="23">
        <v>0</v>
      </c>
      <c r="F33" s="24">
        <v>1.9E-3</v>
      </c>
      <c r="G33" s="7">
        <v>-2.9999999999999997E-4</v>
      </c>
      <c r="H33" s="8">
        <v>1.6000000000000001E-3</v>
      </c>
      <c r="I33" s="23">
        <v>5.0000000000000001E-4</v>
      </c>
      <c r="J33" s="24">
        <v>2E-3</v>
      </c>
      <c r="K33" s="7">
        <v>0</v>
      </c>
      <c r="L33" s="8">
        <v>2E-3</v>
      </c>
      <c r="M33" s="23">
        <v>0</v>
      </c>
      <c r="N33" s="24">
        <v>2.5999999999999999E-3</v>
      </c>
      <c r="O33" s="7">
        <v>2.0000000000000001E-4</v>
      </c>
      <c r="P33" s="8">
        <v>3.0999999999999999E-3</v>
      </c>
      <c r="Q33" s="23">
        <v>2.9999999999999997E-4</v>
      </c>
      <c r="R33" s="24">
        <v>3.8E-3</v>
      </c>
      <c r="S33" s="7">
        <v>-2.0000000000000001E-4</v>
      </c>
      <c r="T33" s="8">
        <v>4.0000000000000001E-3</v>
      </c>
      <c r="U33" s="23"/>
      <c r="V33" s="24"/>
      <c r="W33" s="7"/>
      <c r="X33" s="8"/>
      <c r="Y33" s="23"/>
      <c r="Z33" s="24"/>
    </row>
    <row r="34" spans="2:26" x14ac:dyDescent="0.25">
      <c r="B34" s="33" t="s">
        <v>29</v>
      </c>
      <c r="C34" s="34">
        <f t="shared" ref="C34:H34" si="8">C32+C33</f>
        <v>4.0999999999999995E-3</v>
      </c>
      <c r="D34" s="35">
        <f t="shared" si="8"/>
        <v>1</v>
      </c>
      <c r="E34" s="36">
        <f t="shared" si="8"/>
        <v>-2E-3</v>
      </c>
      <c r="F34" s="37">
        <f t="shared" si="8"/>
        <v>1</v>
      </c>
      <c r="G34" s="34">
        <f t="shared" si="8"/>
        <v>1.0699999999999999E-2</v>
      </c>
      <c r="H34" s="35">
        <f t="shared" si="8"/>
        <v>1</v>
      </c>
      <c r="I34" s="36">
        <f t="shared" ref="I34:N34" si="9">I32+I33</f>
        <v>7.9000000000000008E-3</v>
      </c>
      <c r="J34" s="37">
        <f t="shared" si="9"/>
        <v>1</v>
      </c>
      <c r="K34" s="34">
        <f t="shared" si="9"/>
        <v>5.4000000000000003E-3</v>
      </c>
      <c r="L34" s="35">
        <f t="shared" si="9"/>
        <v>1</v>
      </c>
      <c r="M34" s="36">
        <f t="shared" si="9"/>
        <v>4.4999999999999997E-3</v>
      </c>
      <c r="N34" s="37">
        <f t="shared" si="9"/>
        <v>1</v>
      </c>
      <c r="O34" s="34">
        <f t="shared" ref="O34:T34" si="10">O32+O33</f>
        <v>4.8999999999999998E-3</v>
      </c>
      <c r="P34" s="35">
        <f t="shared" si="10"/>
        <v>1</v>
      </c>
      <c r="Q34" s="36">
        <f t="shared" si="10"/>
        <v>1.0800000000000001E-2</v>
      </c>
      <c r="R34" s="37">
        <f t="shared" si="10"/>
        <v>1</v>
      </c>
      <c r="S34" s="34">
        <f t="shared" si="10"/>
        <v>-5.1999999999999998E-3</v>
      </c>
      <c r="T34" s="35">
        <f t="shared" si="10"/>
        <v>1</v>
      </c>
      <c r="U34" s="36">
        <f t="shared" ref="U34:Z34" si="11">U32+U33</f>
        <v>0</v>
      </c>
      <c r="V34" s="37">
        <f t="shared" si="11"/>
        <v>0</v>
      </c>
      <c r="W34" s="34">
        <f t="shared" si="11"/>
        <v>0</v>
      </c>
      <c r="X34" s="35">
        <f t="shared" si="11"/>
        <v>0</v>
      </c>
      <c r="Y34" s="36">
        <f t="shared" si="11"/>
        <v>0</v>
      </c>
      <c r="Z34" s="37">
        <f t="shared" si="11"/>
        <v>0</v>
      </c>
    </row>
    <row r="35" spans="2:26" x14ac:dyDescent="0.25">
      <c r="C35" s="30"/>
      <c r="D35" s="30"/>
      <c r="E35" s="58"/>
      <c r="F35" s="58"/>
      <c r="G35" s="30"/>
      <c r="H35" s="30"/>
      <c r="I35" s="31"/>
      <c r="J35" s="31"/>
    </row>
    <row r="36" spans="2:26" ht="45" x14ac:dyDescent="0.25">
      <c r="B36" s="38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1.34E-4</v>
      </c>
      <c r="D37" s="7">
        <v>3.5299999999999998E-2</v>
      </c>
      <c r="E37" s="23">
        <v>9.2999999999999997E-5</v>
      </c>
      <c r="F37" s="23">
        <v>6.5299999999999997E-2</v>
      </c>
      <c r="G37" s="7">
        <v>-1.1E-5</v>
      </c>
      <c r="H37" s="7">
        <v>2.5399999999999999E-2</v>
      </c>
      <c r="I37" s="23"/>
      <c r="J37" s="24"/>
    </row>
    <row r="38" spans="2:26" x14ac:dyDescent="0.25">
      <c r="B38" s="9" t="s">
        <v>3</v>
      </c>
      <c r="C38" s="7">
        <v>4.3999999999999999E-5</v>
      </c>
      <c r="D38" s="7">
        <v>0.62339999999999995</v>
      </c>
      <c r="E38" s="23">
        <v>4.2960000000000003E-3</v>
      </c>
      <c r="F38" s="23">
        <v>0.61599999999999999</v>
      </c>
      <c r="G38" s="7">
        <v>1.1931000000000001E-2</v>
      </c>
      <c r="H38" s="7">
        <v>0.64570000000000005</v>
      </c>
      <c r="I38" s="23"/>
      <c r="J38" s="24"/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/>
      <c r="J39" s="24"/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/>
      <c r="J40" s="24"/>
    </row>
    <row r="41" spans="2:26" x14ac:dyDescent="0.25">
      <c r="B41" s="9" t="s">
        <v>9</v>
      </c>
      <c r="C41" s="7">
        <v>2.5249999999999999E-3</v>
      </c>
      <c r="D41" s="7">
        <v>0.1147</v>
      </c>
      <c r="E41" s="23">
        <v>4.8929999999999998E-3</v>
      </c>
      <c r="F41" s="23">
        <v>9.6199999999999994E-2</v>
      </c>
      <c r="G41" s="7">
        <v>6.7289999999999997E-3</v>
      </c>
      <c r="H41" s="7">
        <v>0.10299999999999999</v>
      </c>
      <c r="I41" s="23"/>
      <c r="J41" s="24"/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/>
      <c r="J42" s="24"/>
    </row>
    <row r="43" spans="2:26" x14ac:dyDescent="0.25">
      <c r="B43" s="9" t="s">
        <v>13</v>
      </c>
      <c r="C43" s="7">
        <v>5.6230000000000004E-3</v>
      </c>
      <c r="D43" s="7">
        <v>9.4500000000000001E-2</v>
      </c>
      <c r="E43" s="23">
        <v>1.3324000000000001E-2</v>
      </c>
      <c r="F43" s="23">
        <v>9.5799999999999996E-2</v>
      </c>
      <c r="G43" s="7">
        <v>1.7648E-2</v>
      </c>
      <c r="H43" s="7">
        <v>0.1095</v>
      </c>
      <c r="I43" s="23"/>
      <c r="J43" s="24"/>
    </row>
    <row r="44" spans="2:26" x14ac:dyDescent="0.25">
      <c r="B44" s="47" t="s">
        <v>45</v>
      </c>
      <c r="C44" s="7">
        <v>5.2560000000000003E-3</v>
      </c>
      <c r="D44" s="7">
        <v>0.1303</v>
      </c>
      <c r="E44" s="23">
        <v>8.5810000000000001E-3</v>
      </c>
      <c r="F44" s="23">
        <v>0.1237</v>
      </c>
      <c r="G44" s="7">
        <v>5.2269999999999999E-3</v>
      </c>
      <c r="H44" s="7">
        <v>0.11169999999999999</v>
      </c>
      <c r="I44" s="49"/>
      <c r="J44" s="50"/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/>
      <c r="J45" s="24"/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/>
      <c r="J46" s="24"/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/>
      <c r="J47" s="24"/>
    </row>
    <row r="48" spans="2:26" x14ac:dyDescent="0.25">
      <c r="B48" s="9" t="s">
        <v>21</v>
      </c>
      <c r="C48" s="7">
        <v>-7.3399999999999995E-4</v>
      </c>
      <c r="D48" s="7">
        <v>-4.0000000000000002E-4</v>
      </c>
      <c r="E48" s="23">
        <v>-4.44E-4</v>
      </c>
      <c r="F48" s="23">
        <v>-2.0000000000000001E-4</v>
      </c>
      <c r="G48" s="7">
        <v>-1.8200000000000001E-4</v>
      </c>
      <c r="H48" s="7">
        <v>5.0000000000000001E-4</v>
      </c>
      <c r="I48" s="23"/>
      <c r="J48" s="24"/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/>
      <c r="J49" s="24"/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/>
      <c r="J50" s="24"/>
    </row>
    <row r="51" spans="2:10" x14ac:dyDescent="0.25">
      <c r="B51" s="9" t="s">
        <v>24</v>
      </c>
      <c r="C51" s="7">
        <v>1.1E-5</v>
      </c>
      <c r="D51" s="7">
        <v>2.0999999999999999E-3</v>
      </c>
      <c r="E51" s="23">
        <v>2.0000000000000002E-5</v>
      </c>
      <c r="F51" s="23">
        <v>2.7000000000000001E-3</v>
      </c>
      <c r="G51" s="7">
        <v>0</v>
      </c>
      <c r="H51" s="7">
        <v>3.5999999999999999E-3</v>
      </c>
      <c r="I51" s="23"/>
      <c r="J51" s="24"/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/>
      <c r="J52" s="24"/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/>
      <c r="J53" s="24"/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/>
      <c r="J54" s="24"/>
    </row>
    <row r="55" spans="2:10" x14ac:dyDescent="0.25">
      <c r="B55" s="9" t="s">
        <v>28</v>
      </c>
      <c r="C55" s="7">
        <v>3.4E-5</v>
      </c>
      <c r="D55" s="7">
        <v>1E-4</v>
      </c>
      <c r="E55" s="23">
        <v>4.0000000000000003E-5</v>
      </c>
      <c r="F55" s="23">
        <v>5.0000000000000001E-4</v>
      </c>
      <c r="G55" s="7">
        <v>7.7999999999999999E-5</v>
      </c>
      <c r="H55" s="7">
        <v>5.9999999999999995E-4</v>
      </c>
      <c r="I55" s="23"/>
      <c r="J55" s="24"/>
    </row>
    <row r="56" spans="2:10" x14ac:dyDescent="0.25">
      <c r="B56" s="10" t="s">
        <v>39</v>
      </c>
      <c r="C56" s="34">
        <v>1.2906000000000001E-2</v>
      </c>
      <c r="D56" s="12">
        <f>SUBTOTAL(109,D37:D55)</f>
        <v>1</v>
      </c>
      <c r="E56" s="25">
        <v>3.1056E-2</v>
      </c>
      <c r="F56" s="26">
        <f>SUBTOTAL(109,F37:F55)</f>
        <v>1</v>
      </c>
      <c r="G56" s="34">
        <v>4.1893E-2</v>
      </c>
      <c r="H56" s="12">
        <f>SUBTOTAL(109,H37:H55)</f>
        <v>1</v>
      </c>
      <c r="I56" s="25"/>
      <c r="J56" s="26">
        <f>SUBTOTAL(109,J37:J55)</f>
        <v>0</v>
      </c>
    </row>
    <row r="57" spans="2:10" x14ac:dyDescent="0.25">
      <c r="B57" s="32" t="s">
        <v>35</v>
      </c>
      <c r="C57" s="52">
        <f t="shared" ref="C57" si="12">C26+E26+G26</f>
        <v>1835.04</v>
      </c>
      <c r="D57" s="20"/>
      <c r="E57" s="54">
        <f>C26+E26+G26+I26+K26+M26</f>
        <v>4422.83</v>
      </c>
      <c r="F57" s="20"/>
      <c r="G57" s="52">
        <f>C26+E26+G26+I26+K26+M26+O26+Q26+S26</f>
        <v>5961.11</v>
      </c>
      <c r="H57" s="20"/>
      <c r="I57" s="27">
        <f>טבלה4[[#This Row],[התרומה לתשואה ינואר-ספטמבר 2021]]+U26+W26+Y26</f>
        <v>5961.11</v>
      </c>
      <c r="J57" s="20"/>
    </row>
    <row r="58" spans="2:10" x14ac:dyDescent="0.25">
      <c r="B58" s="13"/>
      <c r="C58" s="55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4.4130000000000003E-3</v>
      </c>
      <c r="D59" s="16">
        <v>0.85209999999999997</v>
      </c>
      <c r="E59" s="23">
        <v>1.5956000000000001E-2</v>
      </c>
      <c r="F59" s="29">
        <v>0.85780000000000001</v>
      </c>
      <c r="G59" s="7">
        <v>3.2612000000000002E-2</v>
      </c>
      <c r="H59" s="16">
        <v>0.8629</v>
      </c>
      <c r="I59" s="28"/>
      <c r="J59" s="29"/>
    </row>
    <row r="60" spans="2:10" x14ac:dyDescent="0.25">
      <c r="B60" s="9" t="s">
        <v>31</v>
      </c>
      <c r="C60" s="7">
        <v>8.4779999999999994E-3</v>
      </c>
      <c r="D60" s="8">
        <v>0.1479</v>
      </c>
      <c r="E60" s="23">
        <v>1.4900999999999999E-2</v>
      </c>
      <c r="F60" s="24">
        <v>0.14219999999999999</v>
      </c>
      <c r="G60" s="7">
        <v>9.025E-3</v>
      </c>
      <c r="H60" s="8">
        <v>0.1371</v>
      </c>
      <c r="I60" s="23"/>
      <c r="J60" s="24"/>
    </row>
    <row r="61" spans="2:10" x14ac:dyDescent="0.25">
      <c r="B61" s="10" t="s">
        <v>39</v>
      </c>
      <c r="C61" s="34">
        <v>1.2906000000000001E-2</v>
      </c>
      <c r="D61" s="12">
        <f>D59+D60</f>
        <v>1</v>
      </c>
      <c r="E61" s="25">
        <v>3.1056E-2</v>
      </c>
      <c r="F61" s="26">
        <f>F59+F60</f>
        <v>1</v>
      </c>
      <c r="G61" s="34">
        <v>4.1893E-2</v>
      </c>
      <c r="H61" s="12">
        <f>H59+H60</f>
        <v>1</v>
      </c>
      <c r="I61" s="25"/>
      <c r="J61" s="26">
        <f>J59+J60</f>
        <v>0</v>
      </c>
    </row>
    <row r="62" spans="2:10" x14ac:dyDescent="0.25">
      <c r="B62" s="13"/>
      <c r="C62" s="56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1.3597E-2</v>
      </c>
      <c r="D63" s="16">
        <v>0.99839999999999995</v>
      </c>
      <c r="E63" s="23">
        <v>3.1330999999999998E-2</v>
      </c>
      <c r="F63" s="29">
        <v>0.99739999999999995</v>
      </c>
      <c r="G63" s="7">
        <v>4.1825000000000001E-2</v>
      </c>
      <c r="H63" s="16">
        <v>0.996</v>
      </c>
      <c r="I63" s="28"/>
      <c r="J63" s="29"/>
    </row>
    <row r="64" spans="2:10" x14ac:dyDescent="0.25">
      <c r="B64" s="9" t="s">
        <v>33</v>
      </c>
      <c r="C64" s="7">
        <v>-6.8800000000000003E-4</v>
      </c>
      <c r="D64" s="8">
        <v>1.6000000000000001E-3</v>
      </c>
      <c r="E64" s="23">
        <v>-2.6899999999999998E-4</v>
      </c>
      <c r="F64" s="24">
        <v>2.5999999999999999E-3</v>
      </c>
      <c r="G64" s="7">
        <v>6.7999999999999999E-5</v>
      </c>
      <c r="H64" s="8">
        <v>4.0000000000000001E-3</v>
      </c>
      <c r="I64" s="23"/>
      <c r="J64" s="24"/>
    </row>
    <row r="65" spans="2:10" x14ac:dyDescent="0.25">
      <c r="B65" s="33" t="s">
        <v>39</v>
      </c>
      <c r="C65" s="34">
        <v>1.2906000000000001E-2</v>
      </c>
      <c r="D65" s="35">
        <f>D63+D64</f>
        <v>1</v>
      </c>
      <c r="E65" s="25">
        <v>3.1056E-2</v>
      </c>
      <c r="F65" s="37">
        <f>F63+F64</f>
        <v>1</v>
      </c>
      <c r="G65" s="34">
        <v>4.1893E-2</v>
      </c>
      <c r="H65" s="35">
        <f>H63+H64</f>
        <v>1</v>
      </c>
      <c r="I65" s="36"/>
      <c r="J65" s="37">
        <f>J63+J64</f>
        <v>0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6" t="s">
        <v>41</v>
      </c>
      <c r="C69" s="1" t="s">
        <v>42</v>
      </c>
    </row>
    <row r="70" spans="2:10" x14ac:dyDescent="0.25">
      <c r="B70" s="59" t="s">
        <v>43</v>
      </c>
      <c r="C70" s="59"/>
      <c r="D70" s="59"/>
      <c r="E70" s="59"/>
      <c r="F70" s="59"/>
      <c r="G70" s="59"/>
      <c r="H70" s="59"/>
      <c r="I70" s="59"/>
      <c r="J70" s="59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2021-10-06T13:32:01Z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