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9.4\"/>
    </mc:Choice>
  </mc:AlternateContent>
  <xr:revisionPtr revIDLastSave="0" documentId="8_{F7C4DEB6-3547-4F17-8603-AB9243884AE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<sst xmlns="http://schemas.openxmlformats.org/spreadsheetml/2006/main" count="108" uniqueCount="79">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</sst>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9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29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19" workbookViewId="0">
      <selection activeCell="C73" sqref="C73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3" width="16.59765625" style="1" customWidth="1"/>
    <col min="4" max="4" width="18.19921875" style="1" customWidth="1"/>
    <col min="5" max="5" width="17.19921875" style="1" customWidth="1"/>
    <col min="6" max="6" width="18.09765625" style="1" customWidth="1"/>
    <col min="7" max="7" width="15.8984375" style="1" customWidth="1"/>
    <col min="8" max="8" width="18.09765625" style="1" customWidth="1"/>
    <col min="9" max="9" width="17.5" style="1" customWidth="1"/>
    <col min="10" max="10" width="16" style="1" customWidth="1"/>
    <col min="11" max="11" width="13.3984375" style="1" customWidth="1"/>
    <col min="12" max="12" width="14.8984375" style="1" customWidth="1"/>
    <col min="13" max="13" width="14" style="1" customWidth="1"/>
    <col min="14" max="14" width="14.69921875" style="1" customWidth="1"/>
    <col min="15" max="15" width="14" style="1" customWidth="1"/>
    <col min="16" max="16" width="14.69921875" style="1" customWidth="1"/>
    <col min="17" max="17" width="14" style="1" customWidth="1"/>
    <col min="18" max="18" width="14.69921875" style="1" customWidth="1"/>
    <col min="19" max="19" width="14" style="1" customWidth="1"/>
    <col min="20" max="20" width="14.69921875" style="1" customWidth="1"/>
    <col min="21" max="26" width="14.5" style="1" customWidth="1"/>
    <col min="27" max="16384" width="9.09765625" style="1"/>
  </cols>
  <sheetData>
    <row r="1" spans="2:31" ht="18" x14ac:dyDescent="0.35">
      <c r="B1" s="17" t="s">
        <v>0</v>
      </c>
    </row>
    <row r="2" spans="2:31" ht="18" x14ac:dyDescent="0.35">
      <c r="B2" s="18" t="s">
        <v>44</v>
      </c>
    </row>
    <row r="3" spans="2:31" ht="36" x14ac:dyDescent="0.35">
      <c r="B3" s="50" t="s">
        <v>46</v>
      </c>
      <c r="C3" s="19" t="s">
        <v>36</v>
      </c>
    </row>
    <row r="4" spans="2:31" ht="15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27.6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5.0000000000000001E-4</v>
      </c>
      <c r="D6" s="7">
        <v>7.0199999999999999E-2</v>
      </c>
      <c r="E6" s="23">
        <v>0</v>
      </c>
      <c r="F6" s="23">
        <v>6.6699999999999995E-2</v>
      </c>
      <c r="G6" s="15">
        <v>1E-4</v>
      </c>
      <c r="H6" s="7">
        <v>6.9800000000000001E-2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4.0000000000000002E-4</v>
      </c>
      <c r="D7" s="7">
        <v>0.2646</v>
      </c>
      <c r="E7" s="23">
        <v>-1.6999999999999999E-3</v>
      </c>
      <c r="F7" s="23">
        <v>0.27129999999999999</v>
      </c>
      <c r="G7" s="15">
        <v>1.1999999999999999E-3</v>
      </c>
      <c r="H7" s="7">
        <v>0.2772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1E-3</v>
      </c>
      <c r="D10" s="7">
        <v>0.13800000000000001</v>
      </c>
      <c r="E10" s="23">
        <v>6.9999999999999999E-4</v>
      </c>
      <c r="F10" s="23">
        <v>0.1338</v>
      </c>
      <c r="G10" s="15">
        <v>1.2999999999999999E-3</v>
      </c>
      <c r="H10" s="7">
        <v>0.13139999999999999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6.9999999999999999E-4</v>
      </c>
      <c r="D11" s="7">
        <v>1.6500000000000001E-2</v>
      </c>
      <c r="E11" s="23">
        <v>4.0000000000000002E-4</v>
      </c>
      <c r="F11" s="23">
        <v>1.46E-2</v>
      </c>
      <c r="G11" s="15">
        <v>1E-4</v>
      </c>
      <c r="H11" s="7">
        <v>1.41E-2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3.5000000000000001E-3</v>
      </c>
      <c r="D12" s="7">
        <v>0.1736</v>
      </c>
      <c r="E12" s="23">
        <v>2.0999999999999999E-3</v>
      </c>
      <c r="F12" s="23">
        <v>0.17130000000000001</v>
      </c>
      <c r="G12" s="15">
        <v>6.6E-3</v>
      </c>
      <c r="H12" s="7">
        <v>0.16539999999999999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5.4000000000000003E-3</v>
      </c>
      <c r="D13" s="47">
        <v>0.17249999999999999</v>
      </c>
      <c r="E13" s="23">
        <v>3.0000000000000001E-3</v>
      </c>
      <c r="F13" s="23">
        <v>0.17680000000000001</v>
      </c>
      <c r="G13" s="15">
        <v>3.0999999999999999E-3</v>
      </c>
      <c r="H13" s="7">
        <v>0.17810000000000001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2.9999999999999997E-4</v>
      </c>
      <c r="D14" s="7">
        <v>1.26E-2</v>
      </c>
      <c r="E14" s="23">
        <v>2.0000000000000001E-4</v>
      </c>
      <c r="F14" s="23">
        <v>1.2699999999999999E-2</v>
      </c>
      <c r="G14" s="15">
        <v>1E-4</v>
      </c>
      <c r="H14" s="7">
        <v>1.35E-2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5.5999999999999999E-3</v>
      </c>
      <c r="D15" s="7">
        <v>0.1444</v>
      </c>
      <c r="E15" s="23">
        <v>3.3E-3</v>
      </c>
      <c r="F15" s="23">
        <v>0.14599999999999999</v>
      </c>
      <c r="G15" s="15">
        <v>4.1999999999999997E-3</v>
      </c>
      <c r="H15" s="7">
        <v>0.14580000000000001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1E-4</v>
      </c>
      <c r="D16" s="7">
        <v>2.9999999999999997E-4</v>
      </c>
      <c r="E16" s="23">
        <v>0</v>
      </c>
      <c r="F16" s="23">
        <v>2.9999999999999997E-4</v>
      </c>
      <c r="G16" s="15">
        <v>0</v>
      </c>
      <c r="H16" s="7">
        <v>2.9999999999999997E-4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-4.7000000000000002E-3</v>
      </c>
      <c r="D17" s="7">
        <v>-1E-3</v>
      </c>
      <c r="E17" s="23">
        <v>8.0000000000000004E-4</v>
      </c>
      <c r="F17" s="23">
        <v>-1.4E-3</v>
      </c>
      <c r="G17" s="15">
        <v>-5.0000000000000001E-4</v>
      </c>
      <c r="H17" s="7">
        <v>-3.3E-3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5.4000000000000003E-3</v>
      </c>
      <c r="E19" s="23">
        <v>0</v>
      </c>
      <c r="F19" s="23">
        <v>4.4999999999999997E-3</v>
      </c>
      <c r="G19" s="15">
        <v>0</v>
      </c>
      <c r="H19" s="7">
        <v>4.4999999999999997E-3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3.2000000000000002E-3</v>
      </c>
      <c r="E20" s="23">
        <v>0</v>
      </c>
      <c r="F20" s="23">
        <v>3.3999999999999998E-3</v>
      </c>
      <c r="G20" s="15">
        <v>0</v>
      </c>
      <c r="H20" s="7">
        <v>3.5999999999999999E-3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-2.9999999999999997E-4</v>
      </c>
      <c r="E24" s="23">
        <v>0</v>
      </c>
      <c r="F24" s="23">
        <v>0</v>
      </c>
      <c r="G24" s="15">
        <v>0</v>
      </c>
      <c r="H24" s="7">
        <v>-4.0000000000000002E-4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1.2799999999999999E-2</v>
      </c>
      <c r="D25" s="12">
        <f t="shared" si="0"/>
        <v>1</v>
      </c>
      <c r="E25" s="25">
        <f t="shared" si="0"/>
        <v>8.8000000000000005E-3</v>
      </c>
      <c r="F25" s="52">
        <f t="shared" si="0"/>
        <v>1</v>
      </c>
      <c r="G25" s="11">
        <f t="shared" si="0"/>
        <v>1.6199999999999999E-2</v>
      </c>
      <c r="H25" s="12">
        <f t="shared" si="0"/>
        <v>1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21123.5</v>
      </c>
      <c r="D26" s="20"/>
      <c r="E26" s="53">
        <v>14849.14</v>
      </c>
      <c r="F26" s="20"/>
      <c r="G26" s="51">
        <v>26979.17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ht="15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4.1000000000000003E-3</v>
      </c>
      <c r="D28" s="16">
        <v>0.69020000000000004</v>
      </c>
      <c r="E28" s="27">
        <v>1E-4</v>
      </c>
      <c r="F28" s="28">
        <v>0.68700000000000006</v>
      </c>
      <c r="G28" s="15">
        <v>6.7000000000000002E-3</v>
      </c>
      <c r="H28" s="16">
        <v>0.69679999999999997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8.6999999999999994E-3</v>
      </c>
      <c r="D29" s="8">
        <v>0.30980000000000002</v>
      </c>
      <c r="E29" s="23">
        <v>8.6999999999999994E-3</v>
      </c>
      <c r="F29" s="24">
        <v>0.313</v>
      </c>
      <c r="G29" s="7">
        <v>9.4999999999999998E-3</v>
      </c>
      <c r="H29" s="8">
        <v>0.30320000000000003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1.2799999999999999E-2</v>
      </c>
      <c r="D30" s="12">
        <f t="shared" si="4"/>
        <v>1</v>
      </c>
      <c r="E30" s="25">
        <f t="shared" si="4"/>
        <v>8.7999999999999988E-3</v>
      </c>
      <c r="F30" s="26">
        <f t="shared" si="4"/>
        <v>1</v>
      </c>
      <c r="G30" s="11">
        <f t="shared" si="4"/>
        <v>1.6199999999999999E-2</v>
      </c>
      <c r="H30" s="12">
        <f t="shared" si="4"/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ht="15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1.0699999999999999E-2</v>
      </c>
      <c r="D32" s="16">
        <v>0.83599999999999997</v>
      </c>
      <c r="E32" s="27">
        <v>4.7000000000000002E-3</v>
      </c>
      <c r="F32" s="28">
        <v>0.83709999999999996</v>
      </c>
      <c r="G32" s="15">
        <v>1.4200000000000001E-2</v>
      </c>
      <c r="H32" s="16">
        <v>0.83909999999999996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2.0999999999999999E-3</v>
      </c>
      <c r="D33" s="8">
        <v>0.16400000000000001</v>
      </c>
      <c r="E33" s="23">
        <v>4.1000000000000003E-3</v>
      </c>
      <c r="F33" s="24">
        <v>0.16289999999999999</v>
      </c>
      <c r="G33" s="7">
        <v>2E-3</v>
      </c>
      <c r="H33" s="8">
        <v>0.16089999999999999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1.2799999999999999E-2</v>
      </c>
      <c r="D34" s="34">
        <f t="shared" si="8"/>
        <v>1</v>
      </c>
      <c r="E34" s="35">
        <f t="shared" si="8"/>
        <v>8.8000000000000005E-3</v>
      </c>
      <c r="F34" s="36">
        <f t="shared" si="8"/>
        <v>1</v>
      </c>
      <c r="G34" s="33">
        <f t="shared" si="8"/>
        <v>1.6199999999999999E-2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ht="15" x14ac:dyDescent="0.25">
      <c r="C35" s="29"/>
      <c r="D35" s="29"/>
      <c r="E35" s="56"/>
      <c r="F35" s="56"/>
      <c r="G35" s="29"/>
      <c r="H35" s="29"/>
      <c r="I35" s="30"/>
      <c r="J35" s="30"/>
    </row>
    <row r="36" spans="2:26" ht="27.6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4.8899999999999996E-4</v>
      </c>
      <c r="D37" s="7">
        <v>6.9800000000000001E-2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-1.12E-4</v>
      </c>
      <c r="D38" s="7">
        <v>0.2772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3.003E-3</v>
      </c>
      <c r="D41" s="7">
        <v>0.13139999999999999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1.2639999999999999E-3</v>
      </c>
      <c r="D42" s="7">
        <v>1.41E-2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1.2248E-2</v>
      </c>
      <c r="D43" s="7">
        <v>0.16539999999999999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1.1528E-2</v>
      </c>
      <c r="D44" s="7">
        <v>0.17810000000000001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5.5900000000000004E-4</v>
      </c>
      <c r="D45" s="7">
        <v>1.35E-2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1.3098E-2</v>
      </c>
      <c r="D46" s="7">
        <v>0.14580000000000001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1.5899999999999999E-4</v>
      </c>
      <c r="D47" s="7">
        <v>2.9999999999999997E-4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-4.3899999999999998E-3</v>
      </c>
      <c r="D48" s="7">
        <v>-3.3E-3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7.7000000000000001E-5</v>
      </c>
      <c r="D50" s="7">
        <v>4.4999999999999997E-3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-1.9000000000000001E-5</v>
      </c>
      <c r="D51" s="7">
        <v>3.5999999999999999E-3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2.0999999999999999E-5</v>
      </c>
      <c r="D55" s="7">
        <v>-4.0000000000000002E-4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3.8248999999999998E-2</v>
      </c>
      <c r="D56" s="12">
        <f>SUBTOTAL(109,D37:D55)</f>
        <v>1</v>
      </c>
      <c r="E56" s="35"/>
      <c r="F56" s="26"/>
      <c r="G56" s="33"/>
      <c r="H56" s="12"/>
      <c r="I56" s="35"/>
      <c r="J56" s="26"/>
    </row>
    <row r="57" spans="2:10" x14ac:dyDescent="0.25">
      <c r="B57" s="31" t="s">
        <v>35</v>
      </c>
      <c r="C57" s="51">
        <f t="shared" ref="C57" si="12">C26+E26+G26</f>
        <v>62951.81</v>
      </c>
      <c r="D57" s="20"/>
      <c r="E57" s="53">
        <f>C26+E26+G26+I26+K26+M26</f>
        <v>62951.81</v>
      </c>
      <c r="F57" s="20"/>
      <c r="G57" s="51">
        <f>C26+E26+G26+I26+K26+M26+O26+Q26+S26</f>
        <v>62951.81</v>
      </c>
      <c r="H57" s="20"/>
      <c r="I57" s="53">
        <f>טבלה4[[#This Row],[התרומה לתשואה ינואר-ספטמבר 2021]]+U26+W26+Y26</f>
        <v>62951.81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1.0905E-2</v>
      </c>
      <c r="D59" s="16">
        <v>0.69679999999999997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2.7149E-2</v>
      </c>
      <c r="D60" s="8">
        <v>0.30320000000000003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3.8248999999999998E-2</v>
      </c>
      <c r="D61" s="12">
        <f>D59+D60</f>
        <v>1</v>
      </c>
      <c r="E61" s="35"/>
      <c r="F61" s="26">
        <f>F59+F60</f>
        <v>0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2.9885999999999999E-2</v>
      </c>
      <c r="D63" s="16">
        <v>0.83909999999999996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8.1899999999999994E-3</v>
      </c>
      <c r="D64" s="8">
        <v>0.16089999999999999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3.8248999999999998E-2</v>
      </c>
      <c r="D65" s="34">
        <f>D63+D64</f>
        <v>1</v>
      </c>
      <c r="E65" s="35"/>
      <c r="F65" s="36">
        <f>F63+F64</f>
        <v>0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admin</cp:lastModifiedBy>
  <cp:lastPrinted>2016-08-07T13:00:52Z</cp:lastPrinted>
  <dcterms:created xsi:type="dcterms:W3CDTF">2016-08-07T08:05:35Z</dcterms:created>
  <dcterms:modified xsi:type="dcterms:W3CDTF">2021-04-29T08:29:28Z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