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activeTab="1"/>
  </bookViews>
  <sheets>
    <sheet name="נספח 1" sheetId="1" r:id="rId1"/>
    <sheet name="נספח 2" sheetId="2" r:id="rId2"/>
    <sheet name="נספח 3" sheetId="3" r:id="rId3"/>
  </sheets>
  <definedNames/>
  <calcPr fullCalcOnLoad="1"/>
</workbook>
</file>

<file path=xl/sharedStrings.xml><?xml version="1.0" encoding="utf-8"?>
<sst xmlns="http://schemas.openxmlformats.org/spreadsheetml/2006/main" count="241" uniqueCount="116">
  <si>
    <t>נספח 1</t>
  </si>
  <si>
    <t>סך תשלומים הנובעים מהשקעה בקרנות השקעה</t>
  </si>
  <si>
    <t>מסלול כללי</t>
  </si>
  <si>
    <t>מסלול אג"ח</t>
  </si>
  <si>
    <t>נספח 2</t>
  </si>
  <si>
    <t>ברוקראז' - עמלות קנייה ומכירה בגין ביצוע עסקאות בניירות ערך סחירים</t>
  </si>
  <si>
    <t>צדדים קשורים</t>
  </si>
  <si>
    <t>(3) אחרים</t>
  </si>
  <si>
    <t>צדדים שאינם קשורים</t>
  </si>
  <si>
    <t>סך עמלות ברוקראז'</t>
  </si>
  <si>
    <t>עמלות קסטודיאן</t>
  </si>
  <si>
    <t>(1) קסטודיאן א'</t>
  </si>
  <si>
    <t>(2) קסטודיאן ב'</t>
  </si>
  <si>
    <t>סך עמלות קסטודיאן</t>
  </si>
  <si>
    <t>פועלים סהר</t>
  </si>
  <si>
    <t>הוצאה הנובעת מהשקעה בזכויות מקרקעין</t>
  </si>
  <si>
    <t>(1) גוף/יחיד א'</t>
  </si>
  <si>
    <t>(2) גוף/יחיד ב'</t>
  </si>
  <si>
    <t>סך הוצאות הנובעות מהשקעה בזכויות מקרקעין</t>
  </si>
  <si>
    <t>נספח 3</t>
  </si>
  <si>
    <t>תשלום הנובע מהשקעה בקרנות השקעה</t>
  </si>
  <si>
    <t>סך הכל עמלות ניהול חיצוני</t>
  </si>
  <si>
    <t>אגודה שיתופית של עובדי התעשייה האווירית לניהול קופות גמל בע"מ</t>
  </si>
  <si>
    <t>אחרים</t>
  </si>
  <si>
    <t>כל המסלולים</t>
  </si>
  <si>
    <t>מסלול מניות</t>
  </si>
  <si>
    <t xml:space="preserve"> אחרים</t>
  </si>
  <si>
    <t xml:space="preserve"> אי.בי.אי</t>
  </si>
  <si>
    <t xml:space="preserve"> פועלים סהר</t>
  </si>
  <si>
    <t xml:space="preserve"> אקסלנס</t>
  </si>
  <si>
    <t xml:space="preserve"> מיטב-דש</t>
  </si>
  <si>
    <t>תשלום בגין השקעה בתעודות סל</t>
  </si>
  <si>
    <t>תעודת סל ישראלית</t>
  </si>
  <si>
    <t>קסם סל ומוצרים</t>
  </si>
  <si>
    <t>הראל סל</t>
  </si>
  <si>
    <t>תעודת סל זרה</t>
  </si>
  <si>
    <t>פסגות תעודות סל</t>
  </si>
  <si>
    <t xml:space="preserve"> קרן חוץ</t>
  </si>
  <si>
    <t>תשלום למנהל תיקים ישראלי</t>
  </si>
  <si>
    <t>(1)  גוף/יחיד א'</t>
  </si>
  <si>
    <t>סך תשלומים למנהלי תיקים ישראליים</t>
  </si>
  <si>
    <t>תשלום למנהל תיקים זר</t>
  </si>
  <si>
    <t>(2)  גוף/יחיד ב'</t>
  </si>
  <si>
    <t>(3)  אחרים</t>
  </si>
  <si>
    <t>סך תשלום למנהלי תיקים זרים</t>
  </si>
  <si>
    <t>תשלום בגין השקעה בקרנות נאמנות</t>
  </si>
  <si>
    <t>קרן נאמנות ישראלית</t>
  </si>
  <si>
    <t>(1)  מנהל קרנות א'</t>
  </si>
  <si>
    <t>(2)  מנהל קרנות ב'</t>
  </si>
  <si>
    <t>סך תשלומים בגין השקעה בקרנות נאמנות</t>
  </si>
  <si>
    <t>סך הוצאות הנובעות מהשקעה בניירות ערך לא סחירים או ממתן הלוואה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</si>
  <si>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</si>
  <si>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</si>
  <si>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</si>
  <si>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הכל עמלות והוצאות</t>
  </si>
  <si>
    <t>1. סה"כ עמלות קנייה ומכירה</t>
  </si>
  <si>
    <t>ב.סך עמלות קניה ומכירה לצדדים שאינם קשורים</t>
  </si>
  <si>
    <t>2.סה"כ  עמלות קסטודיאן</t>
  </si>
  <si>
    <t>א.סך עמלות קניה ומכירה לצדדים  קשורים</t>
  </si>
  <si>
    <t>א.סך עמלות קסטודיאן לצדדים  קשורים</t>
  </si>
  <si>
    <t>ב.סך עמלות קסטודיאן לצדדים שאינם  קשורים</t>
  </si>
  <si>
    <t>3.סה"כ מהשקעות לא סחירות</t>
  </si>
  <si>
    <t>פרויקטים לתשתיות</t>
  </si>
  <si>
    <t xml:space="preserve">א.סך הוצאות הנובעות מהשקעות בניירות ערך לא סחירים שאינםלצורך מימון </t>
  </si>
  <si>
    <t>ב.סך הוצאות הנובעות ממימון פרויקטים לתשתיות</t>
  </si>
  <si>
    <t>ג.סך הוצאות הנובעות מהשקעה בזכויות מקרקעין</t>
  </si>
  <si>
    <t>4.סה"כ עמלות ניהול חיצוני</t>
  </si>
  <si>
    <t>א.סך תשלומים הנובעים מהשקעה בקרנות השקעה בישראל</t>
  </si>
  <si>
    <t>ב.סך תשלומים הנובעים מהשקעה בקרנות השקעה בחו"ל</t>
  </si>
  <si>
    <t>ג.סך תשלומים למנהלי תיקים ישראלים בגין השקעה בחו"ל</t>
  </si>
  <si>
    <t>ד.סך תשלומים למנהלי תיקים זרים</t>
  </si>
  <si>
    <t>ה.סך תשלומים בגין השקעה בתעודות סל ישראליות</t>
  </si>
  <si>
    <t>ו.סך תשלומים בגין השקעה בתעודות סל זרות</t>
  </si>
  <si>
    <t xml:space="preserve">ז.סך תשלומים בגין השקעה בקרנות נאמנות ישראליות </t>
  </si>
  <si>
    <t xml:space="preserve">ח.סך תשלומים בגין השקעה בקרנות נאמנות זרות </t>
  </si>
  <si>
    <t>5.סה"כ הוצאות אחרות</t>
  </si>
  <si>
    <t>א.סך הוצאות בעד ניהול תביעות</t>
  </si>
  <si>
    <t>6.סה"כ הוצאות ישירות</t>
  </si>
  <si>
    <t xml:space="preserve">7.שיעור הוצאות ישירות </t>
  </si>
  <si>
    <t xml:space="preserve">HAMILTON L III </t>
  </si>
  <si>
    <t xml:space="preserve">HAMILTON L IX </t>
  </si>
  <si>
    <t>FRANKLIN TEMPLETON INVEST</t>
  </si>
  <si>
    <t>HENDERSON HORIZON - PAN E</t>
  </si>
  <si>
    <t xml:space="preserve">AMI OPPORT </t>
  </si>
  <si>
    <t>פסגות אופק</t>
  </si>
  <si>
    <t>עו"ד אלתר</t>
  </si>
  <si>
    <t xml:space="preserve"> לידר דש</t>
  </si>
  <si>
    <t>PARTNERS</t>
  </si>
  <si>
    <t>DOVER VIII</t>
  </si>
  <si>
    <t>I. S. F II</t>
  </si>
  <si>
    <t>קרן נוקד אקוויטי</t>
  </si>
  <si>
    <t>EDMOND DE ROTHSCHILD EURO</t>
  </si>
  <si>
    <t>סך הכל נכסים ממוצעים לתקופה</t>
  </si>
  <si>
    <t>טנא צמיחה- 4</t>
  </si>
  <si>
    <t xml:space="preserve">ION ISRAEL </t>
  </si>
  <si>
    <t xml:space="preserve">קרן ספרה </t>
  </si>
  <si>
    <t>אלפא הזדמנויות</t>
  </si>
  <si>
    <t xml:space="preserve">תכלית </t>
  </si>
  <si>
    <t xml:space="preserve">הוצאה הנובעת מהשקעה בניירות ערך לא סחירים או ממתן הלוואה </t>
  </si>
  <si>
    <t>סךהוצאות בעד מתן משכנתאות</t>
  </si>
  <si>
    <t>ב.סך הוצאות בעד מתן משכנתאות</t>
  </si>
  <si>
    <t xml:space="preserve">א. שיעור סך ההוצאות הישירות שההוצאה בגינן מוגבלת לשיעורשל 0.25% </t>
  </si>
  <si>
    <t xml:space="preserve">    לפי התקנות (באחוזים)</t>
  </si>
  <si>
    <t>ב. שיעור סך הוצאות ישירות מסך הנכסים הממוצעים לתקופה (באחוזים)</t>
  </si>
  <si>
    <t xml:space="preserve">אלפי ש"ח </t>
  </si>
  <si>
    <t>LOOL II VENTURE</t>
  </si>
  <si>
    <t xml:space="preserve"> BLUE ATLAN</t>
  </si>
  <si>
    <t>מיטב דש</t>
  </si>
  <si>
    <t>פרוט עמלות ניהול חיצוני לשנה המסתיימת ביום 31/12/2020</t>
  </si>
  <si>
    <t xml:space="preserve">פרוט עמלות והוצאות לשנה המסתיימת ביום 31/12/2020     </t>
  </si>
  <si>
    <t xml:space="preserve">סך התשלומים ששולמו בעד כל סוג של הוצאה ישירה לתקופה המסתיימת ביום 31/12/2020      </t>
  </si>
  <si>
    <t>להחריג מהוצאות מוגבלות</t>
  </si>
  <si>
    <t>מיגדל</t>
  </si>
  <si>
    <t>בנק הפועלים</t>
  </si>
  <si>
    <t>רו"ח קורנל כץ</t>
  </si>
  <si>
    <t>קודם</t>
  </si>
</sst>
</file>

<file path=xl/styles.xml><?xml version="1.0" encoding="utf-8"?>
<styleSheet xmlns="http://schemas.openxmlformats.org/spreadsheetml/2006/main">
  <numFmts count="24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0.0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  <numFmt numFmtId="178" formatCode="#,##0.000"/>
    <numFmt numFmtId="179" formatCode="#,##0.0000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u val="single"/>
      <sz val="12"/>
      <name val="David"/>
      <family val="2"/>
    </font>
    <font>
      <sz val="12"/>
      <name val="David"/>
      <family val="2"/>
    </font>
    <font>
      <b/>
      <u val="single"/>
      <sz val="14"/>
      <name val="David"/>
      <family val="2"/>
    </font>
    <font>
      <b/>
      <sz val="12"/>
      <name val="David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e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2"/>
      <color indexed="10"/>
      <name val="Davi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2"/>
      <color rgb="FFFF0000"/>
      <name val="David"/>
      <family val="2"/>
    </font>
    <font>
      <sz val="10"/>
      <color rgb="FF000000"/>
      <name val="Arie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169" fontId="0" fillId="0" borderId="0" applyFont="0" applyFill="0" applyBorder="0" applyAlignment="0" applyProtection="0"/>
    <xf numFmtId="0" fontId="42" fillId="30" borderId="2" applyNumberFormat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readingOrder="2"/>
    </xf>
    <xf numFmtId="3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1" fontId="5" fillId="0" borderId="10" xfId="0" applyNumberFormat="1" applyFont="1" applyBorder="1" applyAlignment="1">
      <alignment horizontal="right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7" fillId="0" borderId="12" xfId="0" applyFont="1" applyBorder="1" applyAlignment="1">
      <alignment horizontal="right" readingOrder="2"/>
    </xf>
    <xf numFmtId="0" fontId="7" fillId="0" borderId="13" xfId="0" applyFont="1" applyBorder="1" applyAlignment="1">
      <alignment horizontal="right" readingOrder="2"/>
    </xf>
    <xf numFmtId="0" fontId="7" fillId="0" borderId="14" xfId="0" applyFont="1" applyBorder="1" applyAlignment="1">
      <alignment horizontal="right" readingOrder="2"/>
    </xf>
    <xf numFmtId="3" fontId="5" fillId="0" borderId="1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3" fontId="9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 applyProtection="1">
      <alignment horizontal="right"/>
      <protection/>
    </xf>
    <xf numFmtId="3" fontId="46" fillId="0" borderId="10" xfId="0" applyNumberFormat="1" applyFont="1" applyFill="1" applyBorder="1" applyAlignment="1">
      <alignment horizontal="right"/>
    </xf>
    <xf numFmtId="3" fontId="46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3" fontId="5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0" fillId="0" borderId="0" xfId="35" applyFont="1" applyFill="1" applyAlignment="1">
      <alignment horizontal="right" vertical="center" readingOrder="2"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3" fontId="46" fillId="0" borderId="0" xfId="0" applyNumberFormat="1" applyFont="1" applyFill="1" applyBorder="1" applyAlignment="1">
      <alignment horizontal="right"/>
    </xf>
    <xf numFmtId="3" fontId="46" fillId="0" borderId="0" xfId="0" applyNumberFormat="1" applyFont="1" applyFill="1" applyBorder="1" applyAlignment="1">
      <alignment horizontal="center"/>
    </xf>
    <xf numFmtId="0" fontId="7" fillId="0" borderId="12" xfId="36" applyFont="1" applyBorder="1" applyAlignment="1">
      <alignment horizontal="right" readingOrder="2"/>
      <protection/>
    </xf>
    <xf numFmtId="0" fontId="7" fillId="0" borderId="13" xfId="36" applyFont="1" applyBorder="1" applyAlignment="1">
      <alignment horizontal="right" readingOrder="2"/>
      <protection/>
    </xf>
    <xf numFmtId="0" fontId="7" fillId="0" borderId="14" xfId="36" applyFont="1" applyBorder="1" applyAlignment="1">
      <alignment horizontal="right" readingOrder="2"/>
      <protection/>
    </xf>
    <xf numFmtId="0" fontId="5" fillId="0" borderId="15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2" xfId="0" applyFont="1" applyBorder="1" applyAlignment="1">
      <alignment horizontal="right" readingOrder="2"/>
    </xf>
    <xf numFmtId="0" fontId="7" fillId="0" borderId="13" xfId="0" applyFont="1" applyBorder="1" applyAlignment="1">
      <alignment horizontal="right" readingOrder="2"/>
    </xf>
    <xf numFmtId="0" fontId="7" fillId="0" borderId="14" xfId="0" applyFont="1" applyBorder="1" applyAlignment="1">
      <alignment horizontal="right" readingOrder="2"/>
    </xf>
    <xf numFmtId="0" fontId="5" fillId="33" borderId="16" xfId="0" applyFont="1" applyFill="1" applyBorder="1" applyAlignment="1">
      <alignment horizontal="right"/>
    </xf>
    <xf numFmtId="0" fontId="5" fillId="33" borderId="17" xfId="0" applyFont="1" applyFill="1" applyBorder="1" applyAlignment="1">
      <alignment horizontal="right"/>
    </xf>
    <xf numFmtId="0" fontId="5" fillId="33" borderId="18" xfId="0" applyFont="1" applyFill="1" applyBorder="1" applyAlignment="1">
      <alignment horizontal="right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0" borderId="15" xfId="0" applyFont="1" applyBorder="1" applyAlignment="1">
      <alignment horizontal="right" indent="1"/>
    </xf>
    <xf numFmtId="0" fontId="5" fillId="0" borderId="10" xfId="0" applyFont="1" applyBorder="1" applyAlignment="1">
      <alignment horizontal="right" indent="1"/>
    </xf>
    <xf numFmtId="0" fontId="5" fillId="0" borderId="12" xfId="0" applyFont="1" applyBorder="1" applyAlignment="1">
      <alignment horizontal="right" indent="2" readingOrder="2"/>
    </xf>
    <xf numFmtId="0" fontId="5" fillId="0" borderId="13" xfId="0" applyFont="1" applyBorder="1" applyAlignment="1">
      <alignment horizontal="right" indent="2" readingOrder="2"/>
    </xf>
    <xf numFmtId="0" fontId="5" fillId="0" borderId="14" xfId="0" applyFont="1" applyBorder="1" applyAlignment="1">
      <alignment horizontal="right" indent="2" readingOrder="2"/>
    </xf>
    <xf numFmtId="0" fontId="7" fillId="0" borderId="15" xfId="0" applyFont="1" applyBorder="1" applyAlignment="1">
      <alignment horizontal="right" readingOrder="2"/>
    </xf>
    <xf numFmtId="0" fontId="7" fillId="0" borderId="10" xfId="0" applyFont="1" applyBorder="1" applyAlignment="1">
      <alignment horizontal="right" readingOrder="2"/>
    </xf>
    <xf numFmtId="0" fontId="5" fillId="0" borderId="15" xfId="0" applyFont="1" applyBorder="1" applyAlignment="1">
      <alignment horizontal="right" indent="2" readingOrder="2"/>
    </xf>
    <xf numFmtId="0" fontId="5" fillId="0" borderId="10" xfId="0" applyFont="1" applyBorder="1" applyAlignment="1">
      <alignment horizontal="right" indent="2" readingOrder="2"/>
    </xf>
    <xf numFmtId="0" fontId="5" fillId="0" borderId="12" xfId="0" applyFont="1" applyBorder="1" applyAlignment="1">
      <alignment horizontal="center" readingOrder="2"/>
    </xf>
    <xf numFmtId="0" fontId="5" fillId="0" borderId="13" xfId="0" applyFont="1" applyBorder="1" applyAlignment="1">
      <alignment horizontal="center" readingOrder="2"/>
    </xf>
    <xf numFmtId="0" fontId="5" fillId="0" borderId="14" xfId="0" applyFont="1" applyBorder="1" applyAlignment="1">
      <alignment horizontal="center" readingOrder="2"/>
    </xf>
    <xf numFmtId="0" fontId="5" fillId="0" borderId="15" xfId="0" applyFont="1" applyBorder="1" applyAlignment="1">
      <alignment horizontal="right" readingOrder="2"/>
    </xf>
    <xf numFmtId="0" fontId="5" fillId="0" borderId="10" xfId="0" applyFont="1" applyBorder="1" applyAlignment="1">
      <alignment horizontal="right" readingOrder="2"/>
    </xf>
    <xf numFmtId="0" fontId="5" fillId="0" borderId="13" xfId="0" applyFont="1" applyBorder="1" applyAlignment="1">
      <alignment horizontal="right" readingOrder="2"/>
    </xf>
    <xf numFmtId="0" fontId="5" fillId="0" borderId="14" xfId="0" applyFont="1" applyBorder="1" applyAlignment="1">
      <alignment horizontal="right" readingOrder="2"/>
    </xf>
    <xf numFmtId="0" fontId="7" fillId="33" borderId="19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5" fillId="0" borderId="15" xfId="0" applyFont="1" applyBorder="1" applyAlignment="1">
      <alignment horizontal="right" readingOrder="2"/>
    </xf>
    <xf numFmtId="0" fontId="5" fillId="0" borderId="10" xfId="0" applyFont="1" applyBorder="1" applyAlignment="1">
      <alignment horizontal="right" readingOrder="2"/>
    </xf>
    <xf numFmtId="0" fontId="5" fillId="0" borderId="13" xfId="0" applyFont="1" applyBorder="1" applyAlignment="1">
      <alignment horizontal="right" readingOrder="2"/>
    </xf>
    <xf numFmtId="0" fontId="5" fillId="0" borderId="14" xfId="0" applyFont="1" applyBorder="1" applyAlignment="1">
      <alignment horizontal="right" readingOrder="2"/>
    </xf>
    <xf numFmtId="0" fontId="5" fillId="0" borderId="15" xfId="0" applyFont="1" applyBorder="1" applyAlignment="1">
      <alignment readingOrder="2"/>
    </xf>
    <xf numFmtId="0" fontId="5" fillId="0" borderId="10" xfId="0" applyFont="1" applyBorder="1" applyAlignment="1">
      <alignment readingOrder="2"/>
    </xf>
    <xf numFmtId="0" fontId="7" fillId="0" borderId="15" xfId="0" applyFont="1" applyBorder="1" applyAlignment="1">
      <alignment horizontal="right" readingOrder="2"/>
    </xf>
    <xf numFmtId="0" fontId="7" fillId="33" borderId="19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right"/>
    </xf>
    <xf numFmtId="0" fontId="5" fillId="0" borderId="12" xfId="0" applyFont="1" applyBorder="1" applyAlignment="1">
      <alignment horizontal="right" readingOrder="2"/>
    </xf>
    <xf numFmtId="0" fontId="5" fillId="0" borderId="12" xfId="0" applyFont="1" applyBorder="1" applyAlignment="1">
      <alignment horizontal="right" readingOrder="2"/>
    </xf>
    <xf numFmtId="0" fontId="0" fillId="0" borderId="13" xfId="0" applyNumberFormat="1" applyFont="1" applyFill="1" applyBorder="1" applyAlignment="1" applyProtection="1">
      <alignment horizontal="right"/>
      <protection/>
    </xf>
    <xf numFmtId="0" fontId="0" fillId="0" borderId="14" xfId="0" applyNumberFormat="1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47" fillId="0" borderId="13" xfId="37" applyFont="1" applyFill="1" applyBorder="1" applyAlignment="1">
      <alignment horizontal="right" readingOrder="2"/>
      <protection/>
    </xf>
    <xf numFmtId="0" fontId="47" fillId="0" borderId="14" xfId="37" applyFont="1" applyFill="1" applyBorder="1" applyAlignment="1">
      <alignment horizontal="right" readingOrder="2"/>
      <protection/>
    </xf>
  </cellXfs>
  <cellStyles count="52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Normal 3" xfId="36"/>
    <cellStyle name="Normal 8" xfId="37"/>
    <cellStyle name="Percent" xfId="38"/>
    <cellStyle name="הדגשה1" xfId="39"/>
    <cellStyle name="הדגשה2" xfId="40"/>
    <cellStyle name="הדגשה3" xfId="41"/>
    <cellStyle name="הדגשה4" xfId="42"/>
    <cellStyle name="הדגשה5" xfId="43"/>
    <cellStyle name="הדגשה6" xfId="44"/>
    <cellStyle name="Hyperlink" xfId="45"/>
    <cellStyle name="Followed Hyperlink" xfId="46"/>
    <cellStyle name="הערה" xfId="47"/>
    <cellStyle name="חישוב" xfId="48"/>
    <cellStyle name="טוב" xfId="49"/>
    <cellStyle name="טקסט אזהרה" xfId="50"/>
    <cellStyle name="טקסט הסברי" xfId="51"/>
    <cellStyle name="כותרת" xfId="52"/>
    <cellStyle name="כותרת 1" xfId="53"/>
    <cellStyle name="כותרת 2" xfId="54"/>
    <cellStyle name="כותרת 3" xfId="55"/>
    <cellStyle name="כותרת 4" xfId="56"/>
    <cellStyle name="Currency [0]" xfId="57"/>
    <cellStyle name="ניטראלי" xfId="58"/>
    <cellStyle name="סה&quot;כ" xfId="59"/>
    <cellStyle name="פלט" xfId="60"/>
    <cellStyle name="Comma [0]" xfId="61"/>
    <cellStyle name="קלט" xfId="62"/>
    <cellStyle name="רע" xfId="63"/>
    <cellStyle name="תא מסומן" xfId="64"/>
    <cellStyle name="תא מקושר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7"/>
  <sheetViews>
    <sheetView rightToLeft="1" zoomScalePageLayoutView="0" workbookViewId="0" topLeftCell="A31">
      <selection activeCell="G83" sqref="G83"/>
    </sheetView>
  </sheetViews>
  <sheetFormatPr defaultColWidth="9.140625" defaultRowHeight="12.75"/>
  <cols>
    <col min="1" max="5" width="9.140625" style="2" customWidth="1"/>
    <col min="6" max="6" width="19.57421875" style="2" customWidth="1"/>
    <col min="7" max="7" width="11.7109375" style="2" bestFit="1" customWidth="1"/>
    <col min="8" max="8" width="17.00390625" style="2" customWidth="1"/>
    <col min="9" max="16384" width="9.140625" style="2" customWidth="1"/>
  </cols>
  <sheetData>
    <row r="1" ht="15">
      <c r="A1" s="1" t="s">
        <v>0</v>
      </c>
    </row>
    <row r="2" ht="18">
      <c r="B2" s="3" t="s">
        <v>22</v>
      </c>
    </row>
    <row r="3" spans="1:9" ht="21.75" customHeight="1">
      <c r="A3" s="32" t="s">
        <v>110</v>
      </c>
      <c r="B3" s="3"/>
      <c r="C3" s="3"/>
      <c r="D3" s="3"/>
      <c r="E3" s="3"/>
      <c r="F3" s="3"/>
      <c r="G3" s="3"/>
      <c r="I3"/>
    </row>
    <row r="4" spans="1:8" ht="18">
      <c r="A4" s="3" t="s">
        <v>24</v>
      </c>
      <c r="B4"/>
      <c r="C4"/>
      <c r="D4"/>
      <c r="E4"/>
      <c r="F4"/>
      <c r="G4"/>
      <c r="H4"/>
    </row>
    <row r="5" ht="15.75" thickBot="1"/>
    <row r="6" spans="1:7" ht="15">
      <c r="A6" s="60"/>
      <c r="B6" s="61"/>
      <c r="C6" s="61"/>
      <c r="D6" s="61"/>
      <c r="E6" s="61"/>
      <c r="F6" s="62"/>
      <c r="G6" s="7" t="s">
        <v>104</v>
      </c>
    </row>
    <row r="7" spans="1:7" ht="15">
      <c r="A7" s="54" t="s">
        <v>55</v>
      </c>
      <c r="B7" s="55"/>
      <c r="C7" s="55"/>
      <c r="D7" s="55"/>
      <c r="E7" s="55"/>
      <c r="F7" s="56"/>
      <c r="G7" s="6"/>
    </row>
    <row r="8" spans="1:7" ht="15">
      <c r="A8" s="47" t="s">
        <v>58</v>
      </c>
      <c r="B8" s="48"/>
      <c r="C8" s="48"/>
      <c r="D8" s="48"/>
      <c r="E8" s="48"/>
      <c r="F8" s="48"/>
      <c r="G8" s="24">
        <f>G49+G91+G134</f>
        <v>25</v>
      </c>
    </row>
    <row r="9" spans="1:7" ht="15">
      <c r="A9" s="47" t="s">
        <v>56</v>
      </c>
      <c r="B9" s="48"/>
      <c r="C9" s="48"/>
      <c r="D9" s="48"/>
      <c r="E9" s="48"/>
      <c r="F9" s="48"/>
      <c r="G9" s="24">
        <f>G50+G92+G135</f>
        <v>425</v>
      </c>
    </row>
    <row r="10" spans="1:7" ht="15">
      <c r="A10" s="54" t="s">
        <v>57</v>
      </c>
      <c r="B10" s="55"/>
      <c r="C10" s="55"/>
      <c r="D10" s="55"/>
      <c r="E10" s="55"/>
      <c r="F10" s="56"/>
      <c r="G10" s="24"/>
    </row>
    <row r="11" spans="1:7" ht="15">
      <c r="A11" s="47" t="s">
        <v>59</v>
      </c>
      <c r="B11" s="48"/>
      <c r="C11" s="48"/>
      <c r="D11" s="48"/>
      <c r="E11" s="48"/>
      <c r="F11" s="48"/>
      <c r="G11" s="24"/>
    </row>
    <row r="12" spans="1:7" ht="15">
      <c r="A12" s="47" t="s">
        <v>60</v>
      </c>
      <c r="B12" s="48"/>
      <c r="C12" s="48"/>
      <c r="D12" s="48"/>
      <c r="E12" s="48"/>
      <c r="F12" s="48"/>
      <c r="G12" s="24">
        <f>G53+G95+G138</f>
        <v>57</v>
      </c>
    </row>
    <row r="13" spans="1:7" ht="15">
      <c r="A13" s="54" t="s">
        <v>61</v>
      </c>
      <c r="B13" s="55"/>
      <c r="C13" s="55"/>
      <c r="D13" s="55"/>
      <c r="E13" s="55"/>
      <c r="F13" s="56"/>
      <c r="G13" s="24"/>
    </row>
    <row r="14" spans="1:7" ht="15">
      <c r="A14" s="47" t="s">
        <v>63</v>
      </c>
      <c r="B14" s="48"/>
      <c r="C14" s="48"/>
      <c r="D14" s="48"/>
      <c r="E14" s="48"/>
      <c r="F14" s="48"/>
      <c r="G14" s="24"/>
    </row>
    <row r="15" spans="1:7" ht="15">
      <c r="A15" s="63" t="s">
        <v>62</v>
      </c>
      <c r="B15" s="64"/>
      <c r="C15" s="64"/>
      <c r="D15" s="64"/>
      <c r="E15" s="64"/>
      <c r="F15" s="64"/>
      <c r="G15" s="24">
        <f>G56</f>
        <v>78</v>
      </c>
    </row>
    <row r="16" spans="1:7" ht="15">
      <c r="A16" s="47" t="s">
        <v>64</v>
      </c>
      <c r="B16" s="48"/>
      <c r="C16" s="48"/>
      <c r="D16" s="48"/>
      <c r="E16" s="48"/>
      <c r="F16" s="48"/>
      <c r="G16" s="24"/>
    </row>
    <row r="17" spans="1:7" ht="15">
      <c r="A17" s="47" t="s">
        <v>65</v>
      </c>
      <c r="B17" s="48"/>
      <c r="C17" s="48"/>
      <c r="D17" s="48"/>
      <c r="E17" s="48"/>
      <c r="F17" s="48"/>
      <c r="G17" s="24"/>
    </row>
    <row r="18" spans="1:7" ht="15">
      <c r="A18" s="54" t="s">
        <v>66</v>
      </c>
      <c r="B18" s="55"/>
      <c r="C18" s="55"/>
      <c r="D18" s="55"/>
      <c r="E18" s="55"/>
      <c r="F18" s="56"/>
      <c r="G18" s="24"/>
    </row>
    <row r="19" spans="1:7" ht="15">
      <c r="A19" s="47" t="s">
        <v>67</v>
      </c>
      <c r="B19" s="48"/>
      <c r="C19" s="48"/>
      <c r="D19" s="48"/>
      <c r="E19" s="48"/>
      <c r="F19" s="48"/>
      <c r="G19" s="24">
        <f>G60</f>
        <v>1305</v>
      </c>
    </row>
    <row r="20" spans="1:7" ht="15">
      <c r="A20" s="47" t="s">
        <v>68</v>
      </c>
      <c r="B20" s="48"/>
      <c r="C20" s="48"/>
      <c r="D20" s="48"/>
      <c r="E20" s="48"/>
      <c r="F20" s="48"/>
      <c r="G20" s="24">
        <f>G61</f>
        <v>1767</v>
      </c>
    </row>
    <row r="21" spans="1:7" ht="15">
      <c r="A21" s="47" t="s">
        <v>69</v>
      </c>
      <c r="B21" s="48"/>
      <c r="C21" s="48"/>
      <c r="D21" s="48"/>
      <c r="E21" s="48"/>
      <c r="F21" s="48"/>
      <c r="G21" s="24"/>
    </row>
    <row r="22" spans="1:7" ht="15">
      <c r="A22" s="47" t="s">
        <v>70</v>
      </c>
      <c r="B22" s="48"/>
      <c r="C22" s="48"/>
      <c r="D22" s="48"/>
      <c r="E22" s="48"/>
      <c r="F22" s="48"/>
      <c r="G22" s="24"/>
    </row>
    <row r="23" spans="1:7" ht="15">
      <c r="A23" s="47" t="s">
        <v>71</v>
      </c>
      <c r="B23" s="48"/>
      <c r="C23" s="48"/>
      <c r="D23" s="48"/>
      <c r="E23" s="48"/>
      <c r="F23" s="48"/>
      <c r="G23" s="24">
        <f>G64+G106+G149</f>
        <v>-79</v>
      </c>
    </row>
    <row r="24" spans="1:7" ht="15">
      <c r="A24" s="47" t="s">
        <v>72</v>
      </c>
      <c r="B24" s="48"/>
      <c r="C24" s="48"/>
      <c r="D24" s="48"/>
      <c r="E24" s="48"/>
      <c r="F24" s="48"/>
      <c r="G24" s="24">
        <f>G65+G107+G150</f>
        <v>589</v>
      </c>
    </row>
    <row r="25" spans="1:7" ht="15">
      <c r="A25" s="47" t="s">
        <v>73</v>
      </c>
      <c r="B25" s="48"/>
      <c r="C25" s="48"/>
      <c r="D25" s="48"/>
      <c r="E25" s="48"/>
      <c r="F25" s="48"/>
      <c r="G25" s="24"/>
    </row>
    <row r="26" spans="1:7" ht="15">
      <c r="A26" s="47" t="s">
        <v>74</v>
      </c>
      <c r="B26" s="48"/>
      <c r="C26" s="48"/>
      <c r="D26" s="48"/>
      <c r="E26" s="48"/>
      <c r="F26" s="48"/>
      <c r="G26" s="24">
        <f>G67</f>
        <v>168</v>
      </c>
    </row>
    <row r="27" spans="1:7" ht="15">
      <c r="A27" s="18"/>
      <c r="B27" s="19"/>
      <c r="C27" s="19"/>
      <c r="D27" s="19"/>
      <c r="E27" s="19"/>
      <c r="F27" s="20"/>
      <c r="G27" s="33"/>
    </row>
    <row r="28" spans="1:7" ht="15">
      <c r="A28" s="54" t="s">
        <v>75</v>
      </c>
      <c r="B28" s="55"/>
      <c r="C28" s="55"/>
      <c r="D28" s="55"/>
      <c r="E28" s="55"/>
      <c r="F28" s="56"/>
      <c r="G28" s="6"/>
    </row>
    <row r="29" spans="1:7" ht="15">
      <c r="A29" s="47" t="s">
        <v>76</v>
      </c>
      <c r="B29" s="48"/>
      <c r="C29" s="48"/>
      <c r="D29" s="48"/>
      <c r="E29" s="48"/>
      <c r="F29" s="48"/>
      <c r="G29" s="6"/>
    </row>
    <row r="30" spans="1:7" ht="15">
      <c r="A30" s="47" t="s">
        <v>100</v>
      </c>
      <c r="B30" s="48"/>
      <c r="C30" s="48"/>
      <c r="D30" s="48"/>
      <c r="E30" s="48"/>
      <c r="F30" s="48"/>
      <c r="G30" s="6"/>
    </row>
    <row r="31" spans="1:7" ht="15">
      <c r="A31" s="18"/>
      <c r="B31" s="19"/>
      <c r="C31" s="19"/>
      <c r="D31" s="19"/>
      <c r="E31" s="19"/>
      <c r="F31" s="20"/>
      <c r="G31" s="6"/>
    </row>
    <row r="32" spans="1:7" ht="15">
      <c r="A32" s="54" t="s">
        <v>77</v>
      </c>
      <c r="B32" s="55"/>
      <c r="C32" s="55"/>
      <c r="D32" s="55"/>
      <c r="E32" s="55"/>
      <c r="F32" s="56"/>
      <c r="G32" s="33">
        <f>G73+G115+G158</f>
        <v>4532</v>
      </c>
    </row>
    <row r="33" spans="1:7" ht="15">
      <c r="A33" s="21"/>
      <c r="B33" s="22"/>
      <c r="C33" s="22"/>
      <c r="D33" s="22"/>
      <c r="E33" s="22"/>
      <c r="F33" s="23"/>
      <c r="G33" s="33"/>
    </row>
    <row r="34" spans="1:7" ht="15">
      <c r="A34" s="54" t="s">
        <v>78</v>
      </c>
      <c r="B34" s="55"/>
      <c r="C34" s="55"/>
      <c r="D34" s="55"/>
      <c r="E34" s="55"/>
      <c r="F34" s="56"/>
      <c r="G34" s="33"/>
    </row>
    <row r="35" spans="1:7" ht="15.75" customHeight="1">
      <c r="A35" s="54" t="s">
        <v>101</v>
      </c>
      <c r="B35" s="55"/>
      <c r="C35" s="55"/>
      <c r="D35" s="55"/>
      <c r="E35" s="55"/>
      <c r="F35" s="56"/>
      <c r="G35" s="36">
        <f>(G15+G19+G20+G23+G24+G26)/G39*100</f>
        <v>0.2136266812358426</v>
      </c>
    </row>
    <row r="36" spans="1:7" ht="15">
      <c r="A36" s="54" t="s">
        <v>102</v>
      </c>
      <c r="B36" s="55"/>
      <c r="C36" s="55"/>
      <c r="D36" s="55"/>
      <c r="E36" s="55"/>
      <c r="F36" s="56"/>
      <c r="G36" s="36"/>
    </row>
    <row r="37" spans="1:7" ht="15">
      <c r="A37" s="44" t="s">
        <v>103</v>
      </c>
      <c r="B37" s="45"/>
      <c r="C37" s="45"/>
      <c r="D37" s="45"/>
      <c r="E37" s="45"/>
      <c r="F37" s="46"/>
      <c r="G37" s="36">
        <f>G32/G39*100</f>
        <v>0.25291434675048036</v>
      </c>
    </row>
    <row r="38" spans="1:7" ht="15">
      <c r="A38" s="15"/>
      <c r="B38" s="16"/>
      <c r="C38" s="16"/>
      <c r="D38" s="16"/>
      <c r="E38" s="16"/>
      <c r="F38" s="17"/>
      <c r="G38" s="33"/>
    </row>
    <row r="39" spans="1:7" ht="15">
      <c r="A39" s="49" t="s">
        <v>92</v>
      </c>
      <c r="B39" s="50"/>
      <c r="C39" s="50"/>
      <c r="D39" s="50"/>
      <c r="E39" s="50"/>
      <c r="F39" s="51"/>
      <c r="G39" s="34">
        <f>G80+G122+G165</f>
        <v>1791911</v>
      </c>
    </row>
    <row r="40" spans="1:7" ht="15">
      <c r="A40" s="12"/>
      <c r="B40" s="12"/>
      <c r="C40" s="12"/>
      <c r="D40" s="12"/>
      <c r="E40" s="12"/>
      <c r="F40" s="12"/>
      <c r="G40" s="27"/>
    </row>
    <row r="41" spans="1:7" ht="15">
      <c r="A41" s="12"/>
      <c r="B41" s="12"/>
      <c r="C41" s="12"/>
      <c r="D41" s="12"/>
      <c r="E41" s="12"/>
      <c r="F41" s="12"/>
      <c r="G41" s="43"/>
    </row>
    <row r="42" spans="1:7" ht="15">
      <c r="A42" s="12"/>
      <c r="B42" s="12"/>
      <c r="C42" s="12"/>
      <c r="D42" s="12"/>
      <c r="E42" s="12"/>
      <c r="F42" s="12"/>
      <c r="G42" s="27"/>
    </row>
    <row r="43" spans="1:7" ht="15">
      <c r="A43" s="12"/>
      <c r="B43" s="12"/>
      <c r="C43" s="12"/>
      <c r="D43" s="12"/>
      <c r="E43" s="12"/>
      <c r="F43" s="12"/>
      <c r="G43" s="27"/>
    </row>
    <row r="44" spans="1:7" ht="15">
      <c r="A44" s="12"/>
      <c r="B44" s="12"/>
      <c r="C44" s="12"/>
      <c r="D44" s="12"/>
      <c r="E44" s="12"/>
      <c r="F44" s="12"/>
      <c r="G44" s="27"/>
    </row>
    <row r="45" spans="1:7" ht="15">
      <c r="A45" s="12"/>
      <c r="B45" s="12"/>
      <c r="C45" s="12"/>
      <c r="D45" s="12"/>
      <c r="E45" s="12"/>
      <c r="F45" s="12"/>
      <c r="G45" s="13"/>
    </row>
    <row r="46" spans="1:7" ht="18" thickBot="1">
      <c r="A46" s="10" t="s">
        <v>2</v>
      </c>
      <c r="B46" s="10"/>
      <c r="C46" s="10"/>
      <c r="D46" s="10"/>
      <c r="E46" s="10"/>
      <c r="F46" s="10"/>
      <c r="G46" s="11"/>
    </row>
    <row r="47" spans="1:7" ht="15">
      <c r="A47" s="57"/>
      <c r="B47" s="58"/>
      <c r="C47" s="58"/>
      <c r="D47" s="58"/>
      <c r="E47" s="58"/>
      <c r="F47" s="59"/>
      <c r="G47" s="8" t="s">
        <v>104</v>
      </c>
    </row>
    <row r="48" spans="1:7" ht="15">
      <c r="A48" s="54" t="s">
        <v>55</v>
      </c>
      <c r="B48" s="55"/>
      <c r="C48" s="55"/>
      <c r="D48" s="55"/>
      <c r="E48" s="55"/>
      <c r="F48" s="56"/>
      <c r="G48" s="9"/>
    </row>
    <row r="49" spans="1:7" ht="15">
      <c r="A49" s="47" t="s">
        <v>58</v>
      </c>
      <c r="B49" s="48"/>
      <c r="C49" s="48"/>
      <c r="D49" s="48"/>
      <c r="E49" s="48"/>
      <c r="F49" s="48"/>
      <c r="G49" s="37">
        <v>24</v>
      </c>
    </row>
    <row r="50" spans="1:7" ht="15">
      <c r="A50" s="47" t="s">
        <v>56</v>
      </c>
      <c r="B50" s="48"/>
      <c r="C50" s="48"/>
      <c r="D50" s="48"/>
      <c r="E50" s="48"/>
      <c r="F50" s="48"/>
      <c r="G50" s="37">
        <v>386</v>
      </c>
    </row>
    <row r="51" spans="1:7" ht="15">
      <c r="A51" s="54" t="s">
        <v>57</v>
      </c>
      <c r="B51" s="55"/>
      <c r="C51" s="55"/>
      <c r="D51" s="55"/>
      <c r="E51" s="55"/>
      <c r="F51" s="56"/>
      <c r="G51" s="37"/>
    </row>
    <row r="52" spans="1:7" ht="15">
      <c r="A52" s="47" t="s">
        <v>59</v>
      </c>
      <c r="B52" s="48"/>
      <c r="C52" s="48"/>
      <c r="D52" s="48"/>
      <c r="E52" s="48"/>
      <c r="F52" s="48"/>
      <c r="G52" s="37"/>
    </row>
    <row r="53" spans="1:7" ht="15">
      <c r="A53" s="47" t="s">
        <v>60</v>
      </c>
      <c r="B53" s="48"/>
      <c r="C53" s="48"/>
      <c r="D53" s="48"/>
      <c r="E53" s="48"/>
      <c r="F53" s="48"/>
      <c r="G53" s="37">
        <v>50</v>
      </c>
    </row>
    <row r="54" spans="1:7" ht="15">
      <c r="A54" s="54" t="s">
        <v>61</v>
      </c>
      <c r="B54" s="55"/>
      <c r="C54" s="55"/>
      <c r="D54" s="55"/>
      <c r="E54" s="55"/>
      <c r="F54" s="56"/>
      <c r="G54" s="37"/>
    </row>
    <row r="55" spans="1:7" ht="15">
      <c r="A55" s="47" t="s">
        <v>63</v>
      </c>
      <c r="B55" s="48"/>
      <c r="C55" s="48"/>
      <c r="D55" s="48"/>
      <c r="E55" s="48"/>
      <c r="F55" s="48"/>
      <c r="G55" s="37"/>
    </row>
    <row r="56" spans="1:7" ht="15">
      <c r="A56" s="63" t="s">
        <v>62</v>
      </c>
      <c r="B56" s="64"/>
      <c r="C56" s="64"/>
      <c r="D56" s="64"/>
      <c r="E56" s="64"/>
      <c r="F56" s="64"/>
      <c r="G56" s="37">
        <v>78</v>
      </c>
    </row>
    <row r="57" spans="1:7" ht="15">
      <c r="A57" s="47" t="s">
        <v>64</v>
      </c>
      <c r="B57" s="48"/>
      <c r="C57" s="48"/>
      <c r="D57" s="48"/>
      <c r="E57" s="48"/>
      <c r="F57" s="48"/>
      <c r="G57" s="37"/>
    </row>
    <row r="58" spans="1:7" ht="15">
      <c r="A58" s="47" t="s">
        <v>65</v>
      </c>
      <c r="B58" s="48"/>
      <c r="C58" s="48"/>
      <c r="D58" s="48"/>
      <c r="E58" s="48"/>
      <c r="F58" s="48"/>
      <c r="G58" s="37"/>
    </row>
    <row r="59" spans="1:7" ht="15">
      <c r="A59" s="54" t="s">
        <v>66</v>
      </c>
      <c r="B59" s="55"/>
      <c r="C59" s="55"/>
      <c r="D59" s="55"/>
      <c r="E59" s="55"/>
      <c r="F59" s="56"/>
      <c r="G59" s="37"/>
    </row>
    <row r="60" spans="1:10" ht="15">
      <c r="A60" s="47" t="s">
        <v>67</v>
      </c>
      <c r="B60" s="48"/>
      <c r="C60" s="48"/>
      <c r="D60" s="48"/>
      <c r="E60" s="48"/>
      <c r="F60" s="48"/>
      <c r="G60" s="37">
        <f>1416-111</f>
        <v>1305</v>
      </c>
      <c r="H60" s="39" t="s">
        <v>89</v>
      </c>
      <c r="I60" t="s">
        <v>111</v>
      </c>
      <c r="J60"/>
    </row>
    <row r="61" spans="1:10" ht="15">
      <c r="A61" s="47" t="s">
        <v>68</v>
      </c>
      <c r="B61" s="48"/>
      <c r="C61" s="48"/>
      <c r="D61" s="48"/>
      <c r="E61" s="48"/>
      <c r="F61" s="48"/>
      <c r="G61" s="37">
        <f>1853-86</f>
        <v>1767</v>
      </c>
      <c r="H61" s="40" t="s">
        <v>105</v>
      </c>
      <c r="I61" t="s">
        <v>111</v>
      </c>
      <c r="J61"/>
    </row>
    <row r="62" spans="1:7" ht="15">
      <c r="A62" s="47" t="s">
        <v>69</v>
      </c>
      <c r="B62" s="48"/>
      <c r="C62" s="48"/>
      <c r="D62" s="48"/>
      <c r="E62" s="48"/>
      <c r="F62" s="48"/>
      <c r="G62" s="37"/>
    </row>
    <row r="63" spans="1:7" ht="15">
      <c r="A63" s="47" t="s">
        <v>70</v>
      </c>
      <c r="B63" s="48"/>
      <c r="C63" s="48"/>
      <c r="D63" s="48"/>
      <c r="E63" s="48"/>
      <c r="F63" s="48"/>
      <c r="G63" s="37"/>
    </row>
    <row r="64" spans="1:7" ht="15">
      <c r="A64" s="47" t="s">
        <v>71</v>
      </c>
      <c r="B64" s="48"/>
      <c r="C64" s="48"/>
      <c r="D64" s="48"/>
      <c r="E64" s="48"/>
      <c r="F64" s="48"/>
      <c r="G64" s="37">
        <v>-74</v>
      </c>
    </row>
    <row r="65" spans="1:7" ht="15">
      <c r="A65" s="47" t="s">
        <v>72</v>
      </c>
      <c r="B65" s="48"/>
      <c r="C65" s="48"/>
      <c r="D65" s="48"/>
      <c r="E65" s="48"/>
      <c r="F65" s="48"/>
      <c r="G65" s="37">
        <v>564</v>
      </c>
    </row>
    <row r="66" spans="1:7" ht="15">
      <c r="A66" s="47" t="s">
        <v>73</v>
      </c>
      <c r="B66" s="48"/>
      <c r="C66" s="48"/>
      <c r="D66" s="48"/>
      <c r="E66" s="48"/>
      <c r="F66" s="48"/>
      <c r="G66" s="37"/>
    </row>
    <row r="67" spans="1:7" ht="15">
      <c r="A67" s="47" t="s">
        <v>74</v>
      </c>
      <c r="B67" s="48"/>
      <c r="C67" s="48"/>
      <c r="D67" s="48"/>
      <c r="E67" s="48"/>
      <c r="F67" s="48"/>
      <c r="G67" s="37">
        <v>168</v>
      </c>
    </row>
    <row r="68" spans="1:7" ht="15">
      <c r="A68" s="52"/>
      <c r="B68" s="53"/>
      <c r="C68" s="53"/>
      <c r="D68" s="53"/>
      <c r="E68" s="53"/>
      <c r="F68" s="53"/>
      <c r="G68" s="37"/>
    </row>
    <row r="69" spans="1:7" ht="15">
      <c r="A69" s="54" t="s">
        <v>75</v>
      </c>
      <c r="B69" s="55"/>
      <c r="C69" s="55"/>
      <c r="D69" s="55"/>
      <c r="E69" s="55"/>
      <c r="F69" s="56"/>
      <c r="G69" s="37"/>
    </row>
    <row r="70" spans="1:7" ht="15">
      <c r="A70" s="47" t="s">
        <v>76</v>
      </c>
      <c r="B70" s="48"/>
      <c r="C70" s="48"/>
      <c r="D70" s="48"/>
      <c r="E70" s="48"/>
      <c r="F70" s="48"/>
      <c r="G70" s="37"/>
    </row>
    <row r="71" spans="1:7" ht="15">
      <c r="A71" s="47" t="s">
        <v>100</v>
      </c>
      <c r="B71" s="48"/>
      <c r="C71" s="48"/>
      <c r="D71" s="48"/>
      <c r="E71" s="48"/>
      <c r="F71" s="48"/>
      <c r="G71" s="37"/>
    </row>
    <row r="72" spans="1:7" ht="15">
      <c r="A72" s="52"/>
      <c r="B72" s="53"/>
      <c r="C72" s="53"/>
      <c r="D72" s="53"/>
      <c r="E72" s="53"/>
      <c r="F72" s="53"/>
      <c r="G72" s="37"/>
    </row>
    <row r="73" spans="1:7" ht="15">
      <c r="A73" s="54" t="s">
        <v>77</v>
      </c>
      <c r="B73" s="55"/>
      <c r="C73" s="55"/>
      <c r="D73" s="55"/>
      <c r="E73" s="55"/>
      <c r="F73" s="56"/>
      <c r="G73" s="37">
        <f>G49+G50+G53+G56+G60+G61+G64+G65+G67+197</f>
        <v>4465</v>
      </c>
    </row>
    <row r="74" spans="1:7" ht="15">
      <c r="A74" s="21"/>
      <c r="B74" s="22"/>
      <c r="C74" s="22"/>
      <c r="D74" s="22"/>
      <c r="E74" s="22"/>
      <c r="F74" s="23"/>
      <c r="G74" s="30"/>
    </row>
    <row r="75" spans="1:7" ht="15">
      <c r="A75" s="54" t="s">
        <v>78</v>
      </c>
      <c r="B75" s="55"/>
      <c r="C75" s="55"/>
      <c r="D75" s="55"/>
      <c r="E75" s="55"/>
      <c r="F75" s="56"/>
      <c r="G75" s="30"/>
    </row>
    <row r="76" spans="1:7" ht="15">
      <c r="A76" s="54" t="s">
        <v>101</v>
      </c>
      <c r="B76" s="55"/>
      <c r="C76" s="55"/>
      <c r="D76" s="55"/>
      <c r="E76" s="55"/>
      <c r="F76" s="56"/>
      <c r="G76" s="38">
        <f>(G56++G60+G61+G64+G65+G67)/G80*100</f>
        <v>0.23124771135816127</v>
      </c>
    </row>
    <row r="77" spans="1:7" ht="15">
      <c r="A77" s="54" t="s">
        <v>102</v>
      </c>
      <c r="B77" s="55"/>
      <c r="C77" s="55"/>
      <c r="D77" s="55"/>
      <c r="E77" s="55"/>
      <c r="F77" s="56"/>
      <c r="G77" s="38"/>
    </row>
    <row r="78" spans="1:7" ht="15">
      <c r="A78" s="44" t="s">
        <v>103</v>
      </c>
      <c r="B78" s="45"/>
      <c r="C78" s="45"/>
      <c r="D78" s="45"/>
      <c r="E78" s="45"/>
      <c r="F78" s="46"/>
      <c r="G78" s="38">
        <f>G73/G80*100</f>
        <v>0.271145228785239</v>
      </c>
    </row>
    <row r="79" spans="1:7" ht="15">
      <c r="A79" s="47"/>
      <c r="B79" s="48"/>
      <c r="C79" s="48"/>
      <c r="D79" s="48"/>
      <c r="E79" s="48"/>
      <c r="F79" s="48"/>
      <c r="G79" s="38"/>
    </row>
    <row r="80" spans="1:7" ht="15">
      <c r="A80" s="49" t="s">
        <v>92</v>
      </c>
      <c r="B80" s="50"/>
      <c r="C80" s="50"/>
      <c r="D80" s="50"/>
      <c r="E80" s="50"/>
      <c r="F80" s="51"/>
      <c r="G80" s="34">
        <v>1646719</v>
      </c>
    </row>
    <row r="81" spans="1:7" ht="15">
      <c r="A81" s="12"/>
      <c r="B81" s="12"/>
      <c r="C81" s="12"/>
      <c r="D81" s="12"/>
      <c r="E81" s="12"/>
      <c r="F81" s="12"/>
      <c r="G81" s="35"/>
    </row>
    <row r="82" spans="1:7" ht="15">
      <c r="A82" s="12"/>
      <c r="B82" s="12"/>
      <c r="C82" s="12"/>
      <c r="D82" s="12"/>
      <c r="E82" s="12"/>
      <c r="F82" s="12"/>
      <c r="G82" s="42"/>
    </row>
    <row r="83" spans="1:7" ht="15">
      <c r="A83" s="12"/>
      <c r="B83" s="12"/>
      <c r="C83" s="12"/>
      <c r="D83" s="12"/>
      <c r="E83" s="12"/>
      <c r="F83" s="2" t="s">
        <v>115</v>
      </c>
      <c r="G83" s="35"/>
    </row>
    <row r="84" spans="1:7" ht="15">
      <c r="A84" s="12"/>
      <c r="B84" s="12"/>
      <c r="C84" s="12"/>
      <c r="D84" s="12"/>
      <c r="E84" s="12"/>
      <c r="F84" s="12"/>
      <c r="G84" s="35"/>
    </row>
    <row r="85" spans="1:7" ht="15">
      <c r="A85" s="12"/>
      <c r="B85" s="12"/>
      <c r="C85" s="12"/>
      <c r="D85" s="12"/>
      <c r="E85" s="12"/>
      <c r="F85" s="12"/>
      <c r="G85" s="35"/>
    </row>
    <row r="86" spans="1:7" ht="15">
      <c r="A86" s="12"/>
      <c r="B86" s="12"/>
      <c r="C86" s="12"/>
      <c r="D86" s="12"/>
      <c r="E86" s="12"/>
      <c r="F86" s="12"/>
      <c r="G86" s="35"/>
    </row>
    <row r="87" spans="1:7" ht="15">
      <c r="A87" s="12"/>
      <c r="B87" s="12"/>
      <c r="C87" s="12"/>
      <c r="D87" s="12"/>
      <c r="E87" s="12"/>
      <c r="F87" s="12"/>
      <c r="G87" s="35"/>
    </row>
    <row r="88" spans="1:7" ht="18" thickBot="1">
      <c r="A88" s="10" t="s">
        <v>3</v>
      </c>
      <c r="B88" s="10"/>
      <c r="C88" s="10"/>
      <c r="D88" s="10"/>
      <c r="E88" s="10"/>
      <c r="F88" s="10"/>
      <c r="G88" s="11"/>
    </row>
    <row r="89" spans="1:7" ht="15">
      <c r="A89" s="57"/>
      <c r="B89" s="58"/>
      <c r="C89" s="58"/>
      <c r="D89" s="58"/>
      <c r="E89" s="58"/>
      <c r="F89" s="59"/>
      <c r="G89" s="8" t="s">
        <v>104</v>
      </c>
    </row>
    <row r="90" spans="1:7" ht="15">
      <c r="A90" s="54" t="s">
        <v>55</v>
      </c>
      <c r="B90" s="55"/>
      <c r="C90" s="55"/>
      <c r="D90" s="55"/>
      <c r="E90" s="55"/>
      <c r="F90" s="56"/>
      <c r="G90" s="9"/>
    </row>
    <row r="91" spans="1:7" ht="15">
      <c r="A91" s="47" t="s">
        <v>58</v>
      </c>
      <c r="B91" s="48"/>
      <c r="C91" s="48"/>
      <c r="D91" s="48"/>
      <c r="E91" s="48"/>
      <c r="F91" s="48"/>
      <c r="G91" s="37">
        <v>1</v>
      </c>
    </row>
    <row r="92" spans="1:7" ht="15">
      <c r="A92" s="47" t="s">
        <v>56</v>
      </c>
      <c r="B92" s="48"/>
      <c r="C92" s="48"/>
      <c r="D92" s="48"/>
      <c r="E92" s="48"/>
      <c r="F92" s="48"/>
      <c r="G92" s="37">
        <v>37</v>
      </c>
    </row>
    <row r="93" spans="1:7" ht="15">
      <c r="A93" s="54" t="s">
        <v>57</v>
      </c>
      <c r="B93" s="55"/>
      <c r="C93" s="55"/>
      <c r="D93" s="55"/>
      <c r="E93" s="55"/>
      <c r="F93" s="56"/>
      <c r="G93" s="37"/>
    </row>
    <row r="94" spans="1:7" ht="15">
      <c r="A94" s="47" t="s">
        <v>59</v>
      </c>
      <c r="B94" s="48"/>
      <c r="C94" s="48"/>
      <c r="D94" s="48"/>
      <c r="E94" s="48"/>
      <c r="F94" s="48"/>
      <c r="G94" s="37"/>
    </row>
    <row r="95" spans="1:7" ht="15">
      <c r="A95" s="47" t="s">
        <v>60</v>
      </c>
      <c r="B95" s="48"/>
      <c r="C95" s="48"/>
      <c r="D95" s="48"/>
      <c r="E95" s="48"/>
      <c r="F95" s="48"/>
      <c r="G95" s="37">
        <v>4</v>
      </c>
    </row>
    <row r="96" spans="1:7" ht="15">
      <c r="A96" s="54" t="s">
        <v>61</v>
      </c>
      <c r="B96" s="55"/>
      <c r="C96" s="55"/>
      <c r="D96" s="55"/>
      <c r="E96" s="55"/>
      <c r="F96" s="56"/>
      <c r="G96" s="30"/>
    </row>
    <row r="97" spans="1:7" ht="15">
      <c r="A97" s="47" t="s">
        <v>63</v>
      </c>
      <c r="B97" s="48"/>
      <c r="C97" s="48"/>
      <c r="D97" s="48"/>
      <c r="E97" s="48"/>
      <c r="F97" s="48"/>
      <c r="G97" s="30"/>
    </row>
    <row r="98" spans="1:7" ht="15">
      <c r="A98" s="63" t="s">
        <v>62</v>
      </c>
      <c r="B98" s="64"/>
      <c r="C98" s="64"/>
      <c r="D98" s="64"/>
      <c r="E98" s="64"/>
      <c r="F98" s="64"/>
      <c r="G98" s="34"/>
    </row>
    <row r="99" spans="1:7" ht="15">
      <c r="A99" s="47" t="s">
        <v>64</v>
      </c>
      <c r="B99" s="48"/>
      <c r="C99" s="48"/>
      <c r="D99" s="48"/>
      <c r="E99" s="48"/>
      <c r="F99" s="48"/>
      <c r="G99" s="9"/>
    </row>
    <row r="100" spans="1:7" ht="15">
      <c r="A100" s="47" t="s">
        <v>65</v>
      </c>
      <c r="B100" s="48"/>
      <c r="C100" s="48"/>
      <c r="D100" s="48"/>
      <c r="E100" s="48"/>
      <c r="F100" s="48"/>
      <c r="G100" s="9"/>
    </row>
    <row r="101" spans="1:7" ht="15">
      <c r="A101" s="54" t="s">
        <v>66</v>
      </c>
      <c r="B101" s="55"/>
      <c r="C101" s="55"/>
      <c r="D101" s="55"/>
      <c r="E101" s="55"/>
      <c r="F101" s="56"/>
      <c r="G101" s="30"/>
    </row>
    <row r="102" spans="1:7" ht="15">
      <c r="A102" s="47" t="s">
        <v>67</v>
      </c>
      <c r="B102" s="48"/>
      <c r="C102" s="48"/>
      <c r="D102" s="48"/>
      <c r="E102" s="48"/>
      <c r="F102" s="48"/>
      <c r="G102" s="34"/>
    </row>
    <row r="103" spans="1:7" ht="15">
      <c r="A103" s="47" t="s">
        <v>68</v>
      </c>
      <c r="B103" s="48"/>
      <c r="C103" s="48"/>
      <c r="D103" s="48"/>
      <c r="E103" s="48"/>
      <c r="F103" s="48"/>
      <c r="G103" s="34"/>
    </row>
    <row r="104" spans="1:7" ht="15">
      <c r="A104" s="47" t="s">
        <v>69</v>
      </c>
      <c r="B104" s="48"/>
      <c r="C104" s="48"/>
      <c r="D104" s="48"/>
      <c r="E104" s="48"/>
      <c r="F104" s="48"/>
      <c r="G104" s="9"/>
    </row>
    <row r="105" spans="1:7" ht="15">
      <c r="A105" s="47" t="s">
        <v>70</v>
      </c>
      <c r="B105" s="48"/>
      <c r="C105" s="48"/>
      <c r="D105" s="48"/>
      <c r="E105" s="48"/>
      <c r="F105" s="48"/>
      <c r="G105" s="9"/>
    </row>
    <row r="106" spans="1:7" ht="15">
      <c r="A106" s="47" t="s">
        <v>71</v>
      </c>
      <c r="B106" s="48"/>
      <c r="C106" s="48"/>
      <c r="D106" s="48"/>
      <c r="E106" s="48"/>
      <c r="F106" s="48"/>
      <c r="G106" s="34"/>
    </row>
    <row r="107" spans="1:7" ht="15">
      <c r="A107" s="47" t="s">
        <v>72</v>
      </c>
      <c r="B107" s="48"/>
      <c r="C107" s="48"/>
      <c r="D107" s="48"/>
      <c r="E107" s="48"/>
      <c r="F107" s="48"/>
      <c r="G107" s="34">
        <v>18</v>
      </c>
    </row>
    <row r="108" spans="1:7" ht="15">
      <c r="A108" s="47" t="s">
        <v>73</v>
      </c>
      <c r="B108" s="48"/>
      <c r="C108" s="48"/>
      <c r="D108" s="48"/>
      <c r="E108" s="48"/>
      <c r="F108" s="48"/>
      <c r="G108" s="9"/>
    </row>
    <row r="109" spans="1:7" ht="15">
      <c r="A109" s="47" t="s">
        <v>74</v>
      </c>
      <c r="B109" s="48"/>
      <c r="C109" s="48"/>
      <c r="D109" s="48"/>
      <c r="E109" s="48"/>
      <c r="F109" s="48"/>
      <c r="G109" s="34"/>
    </row>
    <row r="110" spans="1:7" ht="15">
      <c r="A110" s="52"/>
      <c r="B110" s="53"/>
      <c r="C110" s="53"/>
      <c r="D110" s="53"/>
      <c r="E110" s="53"/>
      <c r="F110" s="53"/>
      <c r="G110" s="34"/>
    </row>
    <row r="111" spans="1:7" ht="15">
      <c r="A111" s="54" t="s">
        <v>75</v>
      </c>
      <c r="B111" s="55"/>
      <c r="C111" s="55"/>
      <c r="D111" s="55"/>
      <c r="E111" s="55"/>
      <c r="F111" s="56"/>
      <c r="G111" s="31"/>
    </row>
    <row r="112" spans="1:7" ht="15">
      <c r="A112" s="47" t="s">
        <v>76</v>
      </c>
      <c r="B112" s="48"/>
      <c r="C112" s="48"/>
      <c r="D112" s="48"/>
      <c r="E112" s="48"/>
      <c r="F112" s="48"/>
      <c r="G112" s="34"/>
    </row>
    <row r="113" spans="1:7" ht="15">
      <c r="A113" s="47" t="s">
        <v>100</v>
      </c>
      <c r="B113" s="48"/>
      <c r="C113" s="48"/>
      <c r="D113" s="48"/>
      <c r="E113" s="48"/>
      <c r="F113" s="48"/>
      <c r="G113" s="34"/>
    </row>
    <row r="114" spans="1:7" ht="15">
      <c r="A114" s="52"/>
      <c r="B114" s="53"/>
      <c r="C114" s="53"/>
      <c r="D114" s="53"/>
      <c r="E114" s="53"/>
      <c r="F114" s="53"/>
      <c r="G114" s="31"/>
    </row>
    <row r="115" spans="1:7" ht="15">
      <c r="A115" s="54" t="s">
        <v>77</v>
      </c>
      <c r="B115" s="55"/>
      <c r="C115" s="55"/>
      <c r="D115" s="55"/>
      <c r="E115" s="55"/>
      <c r="F115" s="56"/>
      <c r="G115" s="34">
        <f>G91+G92+G95+G98+G102+G103+G106+G107+G109</f>
        <v>60</v>
      </c>
    </row>
    <row r="116" spans="1:7" ht="15">
      <c r="A116" s="21"/>
      <c r="B116" s="22"/>
      <c r="C116" s="22"/>
      <c r="D116" s="22"/>
      <c r="E116" s="22"/>
      <c r="F116" s="23"/>
      <c r="G116" s="34"/>
    </row>
    <row r="117" spans="1:7" ht="15">
      <c r="A117" s="54" t="s">
        <v>78</v>
      </c>
      <c r="B117" s="55"/>
      <c r="C117" s="55"/>
      <c r="D117" s="55"/>
      <c r="E117" s="55"/>
      <c r="F117" s="56"/>
      <c r="G117" s="34"/>
    </row>
    <row r="118" spans="1:7" ht="15">
      <c r="A118" s="54" t="s">
        <v>101</v>
      </c>
      <c r="B118" s="55"/>
      <c r="C118" s="55"/>
      <c r="D118" s="55"/>
      <c r="E118" s="55"/>
      <c r="F118" s="56"/>
      <c r="G118" s="38">
        <f>G107/G122*100</f>
        <v>0.013078924040515602</v>
      </c>
    </row>
    <row r="119" spans="1:7" ht="15">
      <c r="A119" s="54" t="s">
        <v>102</v>
      </c>
      <c r="B119" s="55"/>
      <c r="C119" s="55"/>
      <c r="D119" s="55"/>
      <c r="E119" s="55"/>
      <c r="F119" s="56"/>
      <c r="G119" s="38"/>
    </row>
    <row r="120" spans="1:7" ht="15">
      <c r="A120" s="44" t="s">
        <v>103</v>
      </c>
      <c r="B120" s="45"/>
      <c r="C120" s="45"/>
      <c r="D120" s="45"/>
      <c r="E120" s="45"/>
      <c r="F120" s="46"/>
      <c r="G120" s="38">
        <f>G115/G122*100</f>
        <v>0.04359641346838533</v>
      </c>
    </row>
    <row r="121" spans="1:7" ht="15">
      <c r="A121" s="47"/>
      <c r="B121" s="48"/>
      <c r="C121" s="48"/>
      <c r="D121" s="48"/>
      <c r="E121" s="48"/>
      <c r="F121" s="48"/>
      <c r="G121" s="38"/>
    </row>
    <row r="122" spans="1:7" ht="15">
      <c r="A122" s="49" t="s">
        <v>92</v>
      </c>
      <c r="B122" s="50"/>
      <c r="C122" s="50"/>
      <c r="D122" s="50"/>
      <c r="E122" s="50"/>
      <c r="F122" s="51"/>
      <c r="G122" s="34">
        <v>137626</v>
      </c>
    </row>
    <row r="123" spans="1:7" ht="15">
      <c r="A123" s="12"/>
      <c r="B123" s="12"/>
      <c r="C123" s="12"/>
      <c r="D123" s="12"/>
      <c r="E123" s="12"/>
      <c r="F123" s="12"/>
      <c r="G123" s="35"/>
    </row>
    <row r="124" spans="1:7" ht="15">
      <c r="A124" s="12"/>
      <c r="B124" s="12"/>
      <c r="C124" s="12"/>
      <c r="D124" s="12"/>
      <c r="E124" s="12"/>
      <c r="F124" s="12"/>
      <c r="G124" s="42"/>
    </row>
    <row r="125" spans="1:7" ht="15">
      <c r="A125" s="12"/>
      <c r="B125" s="12"/>
      <c r="C125" s="12"/>
      <c r="D125" s="12"/>
      <c r="E125" s="12"/>
      <c r="G125" s="35"/>
    </row>
    <row r="126" spans="1:7" ht="15">
      <c r="A126" s="12"/>
      <c r="B126" s="12"/>
      <c r="C126" s="12"/>
      <c r="D126" s="12"/>
      <c r="E126" s="12"/>
      <c r="F126" s="12"/>
      <c r="G126" s="35"/>
    </row>
    <row r="127" spans="1:7" ht="15">
      <c r="A127" s="12"/>
      <c r="B127" s="12"/>
      <c r="C127" s="12"/>
      <c r="D127" s="12"/>
      <c r="E127" s="12"/>
      <c r="F127" s="12"/>
      <c r="G127" s="35"/>
    </row>
    <row r="128" spans="1:7" ht="15">
      <c r="A128" s="12"/>
      <c r="B128" s="12"/>
      <c r="C128" s="12"/>
      <c r="D128" s="12"/>
      <c r="E128" s="12"/>
      <c r="F128" s="12"/>
      <c r="G128" s="35"/>
    </row>
    <row r="129" spans="1:7" ht="15">
      <c r="A129" s="12"/>
      <c r="B129" s="12"/>
      <c r="C129" s="12"/>
      <c r="D129" s="12"/>
      <c r="E129" s="12"/>
      <c r="F129" s="12"/>
      <c r="G129" s="35"/>
    </row>
    <row r="130" spans="1:7" ht="15">
      <c r="A130" s="12"/>
      <c r="B130" s="12"/>
      <c r="C130" s="12"/>
      <c r="D130" s="12"/>
      <c r="E130" s="12"/>
      <c r="F130" s="12"/>
      <c r="G130" s="28"/>
    </row>
    <row r="131" spans="1:7" ht="18" thickBot="1">
      <c r="A131" s="10" t="s">
        <v>25</v>
      </c>
      <c r="B131" s="10"/>
      <c r="C131" s="10"/>
      <c r="D131" s="10"/>
      <c r="E131" s="10"/>
      <c r="F131" s="10"/>
      <c r="G131" s="11"/>
    </row>
    <row r="132" spans="1:7" ht="15">
      <c r="A132" s="57"/>
      <c r="B132" s="58"/>
      <c r="C132" s="58"/>
      <c r="D132" s="58"/>
      <c r="E132" s="58"/>
      <c r="F132" s="59"/>
      <c r="G132" s="8" t="s">
        <v>104</v>
      </c>
    </row>
    <row r="133" spans="1:7" ht="15">
      <c r="A133" s="54" t="s">
        <v>55</v>
      </c>
      <c r="B133" s="55"/>
      <c r="C133" s="55"/>
      <c r="D133" s="55"/>
      <c r="E133" s="55"/>
      <c r="F133" s="56"/>
      <c r="G133" s="9"/>
    </row>
    <row r="134" spans="1:7" ht="15">
      <c r="A134" s="47" t="s">
        <v>58</v>
      </c>
      <c r="B134" s="48"/>
      <c r="C134" s="48"/>
      <c r="D134" s="48"/>
      <c r="E134" s="48"/>
      <c r="F134" s="48"/>
      <c r="G134" s="9"/>
    </row>
    <row r="135" spans="1:7" ht="15">
      <c r="A135" s="47" t="s">
        <v>56</v>
      </c>
      <c r="B135" s="48"/>
      <c r="C135" s="48"/>
      <c r="D135" s="48"/>
      <c r="E135" s="48"/>
      <c r="F135" s="48"/>
      <c r="G135" s="34">
        <v>2</v>
      </c>
    </row>
    <row r="136" spans="1:7" ht="15">
      <c r="A136" s="54" t="s">
        <v>57</v>
      </c>
      <c r="B136" s="55"/>
      <c r="C136" s="55"/>
      <c r="D136" s="55"/>
      <c r="E136" s="55"/>
      <c r="F136" s="56"/>
      <c r="G136" s="34"/>
    </row>
    <row r="137" spans="1:7" ht="15">
      <c r="A137" s="47" t="s">
        <v>59</v>
      </c>
      <c r="B137" s="48"/>
      <c r="C137" s="48"/>
      <c r="D137" s="48"/>
      <c r="E137" s="48"/>
      <c r="F137" s="48"/>
      <c r="G137" s="34"/>
    </row>
    <row r="138" spans="1:7" ht="15">
      <c r="A138" s="47" t="s">
        <v>60</v>
      </c>
      <c r="B138" s="48"/>
      <c r="C138" s="48"/>
      <c r="D138" s="48"/>
      <c r="E138" s="48"/>
      <c r="F138" s="48"/>
      <c r="G138" s="34">
        <v>3</v>
      </c>
    </row>
    <row r="139" spans="1:7" ht="15">
      <c r="A139" s="54" t="s">
        <v>61</v>
      </c>
      <c r="B139" s="55"/>
      <c r="C139" s="55"/>
      <c r="D139" s="55"/>
      <c r="E139" s="55"/>
      <c r="F139" s="56"/>
      <c r="G139" s="30"/>
    </row>
    <row r="140" spans="1:7" ht="15">
      <c r="A140" s="47" t="s">
        <v>63</v>
      </c>
      <c r="B140" s="48"/>
      <c r="C140" s="48"/>
      <c r="D140" s="48"/>
      <c r="E140" s="48"/>
      <c r="F140" s="48"/>
      <c r="G140" s="30"/>
    </row>
    <row r="141" spans="1:7" ht="15">
      <c r="A141" s="63" t="s">
        <v>62</v>
      </c>
      <c r="B141" s="64"/>
      <c r="C141" s="64"/>
      <c r="D141" s="64"/>
      <c r="E141" s="64"/>
      <c r="F141" s="64"/>
      <c r="G141" s="34"/>
    </row>
    <row r="142" spans="1:7" ht="15">
      <c r="A142" s="47" t="s">
        <v>64</v>
      </c>
      <c r="B142" s="48"/>
      <c r="C142" s="48"/>
      <c r="D142" s="48"/>
      <c r="E142" s="48"/>
      <c r="F142" s="48"/>
      <c r="G142" s="9"/>
    </row>
    <row r="143" spans="1:7" ht="15">
      <c r="A143" s="47" t="s">
        <v>65</v>
      </c>
      <c r="B143" s="48"/>
      <c r="C143" s="48"/>
      <c r="D143" s="48"/>
      <c r="E143" s="48"/>
      <c r="F143" s="48"/>
      <c r="G143" s="9"/>
    </row>
    <row r="144" spans="1:7" ht="15">
      <c r="A144" s="54" t="s">
        <v>66</v>
      </c>
      <c r="B144" s="55"/>
      <c r="C144" s="55"/>
      <c r="D144" s="55"/>
      <c r="E144" s="55"/>
      <c r="F144" s="56"/>
      <c r="G144" s="30"/>
    </row>
    <row r="145" spans="1:7" ht="15">
      <c r="A145" s="47" t="s">
        <v>67</v>
      </c>
      <c r="B145" s="48"/>
      <c r="C145" s="48"/>
      <c r="D145" s="48"/>
      <c r="E145" s="48"/>
      <c r="F145" s="48"/>
      <c r="G145" s="34"/>
    </row>
    <row r="146" spans="1:7" ht="15">
      <c r="A146" s="47" t="s">
        <v>68</v>
      </c>
      <c r="B146" s="48"/>
      <c r="C146" s="48"/>
      <c r="D146" s="48"/>
      <c r="E146" s="48"/>
      <c r="F146" s="48"/>
      <c r="G146" s="34"/>
    </row>
    <row r="147" spans="1:7" ht="15">
      <c r="A147" s="47" t="s">
        <v>69</v>
      </c>
      <c r="B147" s="48"/>
      <c r="C147" s="48"/>
      <c r="D147" s="48"/>
      <c r="E147" s="48"/>
      <c r="F147" s="48"/>
      <c r="G147" s="9"/>
    </row>
    <row r="148" spans="1:7" ht="15">
      <c r="A148" s="47" t="s">
        <v>70</v>
      </c>
      <c r="B148" s="48"/>
      <c r="C148" s="48"/>
      <c r="D148" s="48"/>
      <c r="E148" s="48"/>
      <c r="F148" s="48"/>
      <c r="G148" s="9"/>
    </row>
    <row r="149" spans="1:7" ht="15">
      <c r="A149" s="47" t="s">
        <v>71</v>
      </c>
      <c r="B149" s="48"/>
      <c r="C149" s="48"/>
      <c r="D149" s="48"/>
      <c r="E149" s="48"/>
      <c r="F149" s="48"/>
      <c r="G149" s="34">
        <v>-5</v>
      </c>
    </row>
    <row r="150" spans="1:7" ht="15">
      <c r="A150" s="47" t="s">
        <v>72</v>
      </c>
      <c r="B150" s="48"/>
      <c r="C150" s="48"/>
      <c r="D150" s="48"/>
      <c r="E150" s="48"/>
      <c r="F150" s="48"/>
      <c r="G150" s="34">
        <v>7</v>
      </c>
    </row>
    <row r="151" spans="1:7" ht="15">
      <c r="A151" s="47" t="s">
        <v>73</v>
      </c>
      <c r="B151" s="48"/>
      <c r="C151" s="48"/>
      <c r="D151" s="48"/>
      <c r="E151" s="48"/>
      <c r="F151" s="48"/>
      <c r="G151" s="9"/>
    </row>
    <row r="152" spans="1:7" ht="15">
      <c r="A152" s="47" t="s">
        <v>74</v>
      </c>
      <c r="B152" s="48"/>
      <c r="C152" s="48"/>
      <c r="D152" s="48"/>
      <c r="E152" s="48"/>
      <c r="F152" s="48"/>
      <c r="G152" s="34"/>
    </row>
    <row r="153" spans="1:7" ht="15">
      <c r="A153" s="52"/>
      <c r="B153" s="53"/>
      <c r="C153" s="53"/>
      <c r="D153" s="53"/>
      <c r="E153" s="53"/>
      <c r="F153" s="53"/>
      <c r="G153" s="34"/>
    </row>
    <row r="154" spans="1:7" ht="15">
      <c r="A154" s="54" t="s">
        <v>75</v>
      </c>
      <c r="B154" s="55"/>
      <c r="C154" s="55"/>
      <c r="D154" s="55"/>
      <c r="E154" s="55"/>
      <c r="F154" s="56"/>
      <c r="G154" s="31"/>
    </row>
    <row r="155" spans="1:7" ht="15">
      <c r="A155" s="47" t="s">
        <v>76</v>
      </c>
      <c r="B155" s="48"/>
      <c r="C155" s="48"/>
      <c r="D155" s="48"/>
      <c r="E155" s="48"/>
      <c r="F155" s="48"/>
      <c r="G155" s="34"/>
    </row>
    <row r="156" spans="1:7" ht="15">
      <c r="A156" s="47" t="s">
        <v>100</v>
      </c>
      <c r="B156" s="48"/>
      <c r="C156" s="48"/>
      <c r="D156" s="48"/>
      <c r="E156" s="48"/>
      <c r="F156" s="48"/>
      <c r="G156" s="34"/>
    </row>
    <row r="157" spans="1:7" ht="15">
      <c r="A157" s="52"/>
      <c r="B157" s="53"/>
      <c r="C157" s="53"/>
      <c r="D157" s="53"/>
      <c r="E157" s="53"/>
      <c r="F157" s="53"/>
      <c r="G157" s="31"/>
    </row>
    <row r="158" spans="1:7" ht="15">
      <c r="A158" s="54" t="s">
        <v>77</v>
      </c>
      <c r="B158" s="55"/>
      <c r="C158" s="55"/>
      <c r="D158" s="55"/>
      <c r="E158" s="55"/>
      <c r="F158" s="56"/>
      <c r="G158" s="34">
        <f>G135+G138+G141+G145+G146+G149+G150+G152</f>
        <v>7</v>
      </c>
    </row>
    <row r="159" spans="1:7" ht="15">
      <c r="A159" s="21"/>
      <c r="B159" s="22"/>
      <c r="C159" s="22"/>
      <c r="D159" s="22"/>
      <c r="E159" s="22"/>
      <c r="F159" s="23"/>
      <c r="G159" s="34"/>
    </row>
    <row r="160" spans="1:7" ht="15">
      <c r="A160" s="54" t="s">
        <v>78</v>
      </c>
      <c r="B160" s="55"/>
      <c r="C160" s="55"/>
      <c r="D160" s="55"/>
      <c r="E160" s="55"/>
      <c r="F160" s="56"/>
      <c r="G160" s="34"/>
    </row>
    <row r="161" spans="1:7" ht="15">
      <c r="A161" s="54" t="s">
        <v>101</v>
      </c>
      <c r="B161" s="55"/>
      <c r="C161" s="55"/>
      <c r="D161" s="55"/>
      <c r="E161" s="55"/>
      <c r="F161" s="56"/>
      <c r="G161" s="38">
        <f>(G149+G150)/G165*100</f>
        <v>0.026434047052603753</v>
      </c>
    </row>
    <row r="162" spans="1:7" ht="15">
      <c r="A162" s="54" t="s">
        <v>102</v>
      </c>
      <c r="B162" s="55"/>
      <c r="C162" s="55"/>
      <c r="D162" s="55"/>
      <c r="E162" s="55"/>
      <c r="F162" s="56"/>
      <c r="G162" s="38"/>
    </row>
    <row r="163" spans="1:7" ht="15">
      <c r="A163" s="44" t="s">
        <v>103</v>
      </c>
      <c r="B163" s="45"/>
      <c r="C163" s="45"/>
      <c r="D163" s="45"/>
      <c r="E163" s="45"/>
      <c r="F163" s="46"/>
      <c r="G163" s="38">
        <f>G158/G165*100</f>
        <v>0.09251916468411313</v>
      </c>
    </row>
    <row r="164" spans="1:7" ht="15">
      <c r="A164" s="47"/>
      <c r="B164" s="48"/>
      <c r="C164" s="48"/>
      <c r="D164" s="48"/>
      <c r="E164" s="48"/>
      <c r="F164" s="48"/>
      <c r="G164" s="38"/>
    </row>
    <row r="165" spans="1:7" ht="15">
      <c r="A165" s="49" t="s">
        <v>92</v>
      </c>
      <c r="B165" s="50"/>
      <c r="C165" s="50"/>
      <c r="D165" s="50"/>
      <c r="E165" s="50"/>
      <c r="F165" s="51"/>
      <c r="G165" s="34">
        <v>7566</v>
      </c>
    </row>
    <row r="166" spans="1:7" ht="15">
      <c r="A166" s="11"/>
      <c r="B166" s="11"/>
      <c r="C166" s="11"/>
      <c r="D166" s="11"/>
      <c r="E166" s="11"/>
      <c r="F166" s="11"/>
      <c r="G166" s="11"/>
    </row>
    <row r="167" ht="15">
      <c r="G167" s="30"/>
    </row>
  </sheetData>
  <sheetProtection/>
  <mergeCells count="129">
    <mergeCell ref="A122:F122"/>
    <mergeCell ref="A109:F109"/>
    <mergeCell ref="A110:F110"/>
    <mergeCell ref="A111:F111"/>
    <mergeCell ref="A114:F114"/>
    <mergeCell ref="A115:F115"/>
    <mergeCell ref="A112:F112"/>
    <mergeCell ref="A113:F113"/>
    <mergeCell ref="A118:F118"/>
    <mergeCell ref="A119:F119"/>
    <mergeCell ref="A120:F120"/>
    <mergeCell ref="A121:F121"/>
    <mergeCell ref="A94:F94"/>
    <mergeCell ref="A95:F95"/>
    <mergeCell ref="A96:F96"/>
    <mergeCell ref="A117:F117"/>
    <mergeCell ref="A103:F103"/>
    <mergeCell ref="A104:F104"/>
    <mergeCell ref="A105:F105"/>
    <mergeCell ref="A106:F106"/>
    <mergeCell ref="A108:F108"/>
    <mergeCell ref="A102:F102"/>
    <mergeCell ref="A36:F36"/>
    <mergeCell ref="A77:F77"/>
    <mergeCell ref="A78:F78"/>
    <mergeCell ref="A80:F80"/>
    <mergeCell ref="A76:F76"/>
    <mergeCell ref="A70:F70"/>
    <mergeCell ref="A89:F89"/>
    <mergeCell ref="A99:F99"/>
    <mergeCell ref="A68:F68"/>
    <mergeCell ref="A72:F72"/>
    <mergeCell ref="A65:F65"/>
    <mergeCell ref="A63:F63"/>
    <mergeCell ref="A107:F107"/>
    <mergeCell ref="A98:F98"/>
    <mergeCell ref="A93:F93"/>
    <mergeCell ref="A90:F90"/>
    <mergeCell ref="A91:F91"/>
    <mergeCell ref="A29:F29"/>
    <mergeCell ref="A22:F22"/>
    <mergeCell ref="A32:F32"/>
    <mergeCell ref="A34:F34"/>
    <mergeCell ref="A17:F17"/>
    <mergeCell ref="A23:F23"/>
    <mergeCell ref="A24:F24"/>
    <mergeCell ref="A25:F25"/>
    <mergeCell ref="A26:F26"/>
    <mergeCell ref="A9:F9"/>
    <mergeCell ref="A10:F10"/>
    <mergeCell ref="A12:F12"/>
    <mergeCell ref="A14:F14"/>
    <mergeCell ref="A56:F56"/>
    <mergeCell ref="A57:F57"/>
    <mergeCell ref="A15:F15"/>
    <mergeCell ref="A11:F11"/>
    <mergeCell ref="A13:F13"/>
    <mergeCell ref="A30:F30"/>
    <mergeCell ref="A141:F141"/>
    <mergeCell ref="A142:F142"/>
    <mergeCell ref="A143:F143"/>
    <mergeCell ref="A16:F16"/>
    <mergeCell ref="A37:F37"/>
    <mergeCell ref="A73:F73"/>
    <mergeCell ref="A75:F75"/>
    <mergeCell ref="A67:F67"/>
    <mergeCell ref="A69:F69"/>
    <mergeCell ref="A58:F58"/>
    <mergeCell ref="A6:F6"/>
    <mergeCell ref="A18:F18"/>
    <mergeCell ref="A19:F19"/>
    <mergeCell ref="A20:F20"/>
    <mergeCell ref="A8:F8"/>
    <mergeCell ref="A62:F62"/>
    <mergeCell ref="A47:F47"/>
    <mergeCell ref="A48:F48"/>
    <mergeCell ref="A60:F60"/>
    <mergeCell ref="A7:F7"/>
    <mergeCell ref="A139:F139"/>
    <mergeCell ref="A140:F140"/>
    <mergeCell ref="A39:F39"/>
    <mergeCell ref="A52:F52"/>
    <mergeCell ref="A53:F53"/>
    <mergeCell ref="A54:F54"/>
    <mergeCell ref="A66:F66"/>
    <mergeCell ref="A64:F64"/>
    <mergeCell ref="A71:F71"/>
    <mergeCell ref="A61:F61"/>
    <mergeCell ref="A134:F134"/>
    <mergeCell ref="A135:F135"/>
    <mergeCell ref="A35:F35"/>
    <mergeCell ref="A51:F51"/>
    <mergeCell ref="A137:F137"/>
    <mergeCell ref="A138:F138"/>
    <mergeCell ref="A100:F100"/>
    <mergeCell ref="A101:F101"/>
    <mergeCell ref="A92:F92"/>
    <mergeCell ref="A97:F97"/>
    <mergeCell ref="A136:F136"/>
    <mergeCell ref="A21:F21"/>
    <mergeCell ref="A28:F28"/>
    <mergeCell ref="A49:F49"/>
    <mergeCell ref="A79:F79"/>
    <mergeCell ref="A55:F55"/>
    <mergeCell ref="A50:F50"/>
    <mergeCell ref="A59:F59"/>
    <mergeCell ref="A132:F132"/>
    <mergeCell ref="A133:F133"/>
    <mergeCell ref="A144:F144"/>
    <mergeCell ref="A145:F145"/>
    <mergeCell ref="A146:F146"/>
    <mergeCell ref="A147:F147"/>
    <mergeCell ref="A148:F148"/>
    <mergeCell ref="A149:F149"/>
    <mergeCell ref="A150:F150"/>
    <mergeCell ref="A151:F151"/>
    <mergeCell ref="A152:F152"/>
    <mergeCell ref="A153:F153"/>
    <mergeCell ref="A154:F154"/>
    <mergeCell ref="A155:F155"/>
    <mergeCell ref="A163:F163"/>
    <mergeCell ref="A164:F164"/>
    <mergeCell ref="A165:F165"/>
    <mergeCell ref="A156:F156"/>
    <mergeCell ref="A157:F157"/>
    <mergeCell ref="A158:F158"/>
    <mergeCell ref="A160:F160"/>
    <mergeCell ref="A161:F161"/>
    <mergeCell ref="A162:F162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scale="97" r:id="rId1"/>
  <ignoredErrors>
    <ignoredError sqref="G35 G37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rightToLeft="1" tabSelected="1" workbookViewId="0" topLeftCell="A40">
      <selection activeCell="H56" sqref="H56"/>
    </sheetView>
  </sheetViews>
  <sheetFormatPr defaultColWidth="9.140625" defaultRowHeight="12.75"/>
  <cols>
    <col min="1" max="16384" width="9.140625" style="2" customWidth="1"/>
  </cols>
  <sheetData>
    <row r="1" ht="15">
      <c r="A1" s="1" t="s">
        <v>4</v>
      </c>
    </row>
    <row r="2" spans="1:6" ht="21.75" customHeight="1">
      <c r="A2" s="3" t="s">
        <v>22</v>
      </c>
      <c r="B2" s="3"/>
      <c r="E2" s="3"/>
      <c r="F2" s="3"/>
    </row>
    <row r="3" spans="1:6" ht="21.75" customHeight="1">
      <c r="A3" s="32" t="s">
        <v>109</v>
      </c>
      <c r="B3" s="3"/>
      <c r="E3" s="3"/>
      <c r="F3" s="3"/>
    </row>
    <row r="4" ht="18" thickBot="1">
      <c r="A4" s="3" t="s">
        <v>24</v>
      </c>
    </row>
    <row r="5" spans="1:8" ht="15">
      <c r="A5" s="79"/>
      <c r="B5" s="80"/>
      <c r="C5" s="80"/>
      <c r="D5" s="80"/>
      <c r="E5" s="80"/>
      <c r="F5" s="80"/>
      <c r="G5" s="80"/>
      <c r="H5" s="7" t="s">
        <v>104</v>
      </c>
    </row>
    <row r="6" spans="1:8" ht="15">
      <c r="A6" s="68" t="s">
        <v>5</v>
      </c>
      <c r="B6" s="69"/>
      <c r="C6" s="69"/>
      <c r="D6" s="69"/>
      <c r="E6" s="69"/>
      <c r="F6" s="69"/>
      <c r="G6" s="69"/>
      <c r="H6" s="6"/>
    </row>
    <row r="7" spans="1:8" ht="15">
      <c r="A7" s="54" t="s">
        <v>6</v>
      </c>
      <c r="B7" s="55"/>
      <c r="C7" s="55"/>
      <c r="D7" s="55"/>
      <c r="E7" s="55"/>
      <c r="F7" s="55"/>
      <c r="G7" s="56"/>
      <c r="H7" s="6"/>
    </row>
    <row r="8" spans="1:8" ht="15">
      <c r="A8" s="81" t="s">
        <v>27</v>
      </c>
      <c r="B8" s="82"/>
      <c r="C8" s="82"/>
      <c r="D8" s="82"/>
      <c r="E8" s="82"/>
      <c r="F8" s="82"/>
      <c r="G8" s="82"/>
      <c r="H8" s="24">
        <v>20</v>
      </c>
    </row>
    <row r="9" spans="1:8" ht="15">
      <c r="A9" s="81" t="s">
        <v>84</v>
      </c>
      <c r="B9" s="83"/>
      <c r="C9" s="83"/>
      <c r="D9" s="83"/>
      <c r="E9" s="83"/>
      <c r="F9" s="83"/>
      <c r="G9" s="84"/>
      <c r="H9" s="24">
        <v>4</v>
      </c>
    </row>
    <row r="10" spans="1:8" ht="15">
      <c r="A10" s="85" t="s">
        <v>107</v>
      </c>
      <c r="B10" s="86"/>
      <c r="C10" s="86"/>
      <c r="D10" s="86"/>
      <c r="E10" s="86"/>
      <c r="F10" s="86"/>
      <c r="G10" s="86"/>
      <c r="H10" s="24">
        <v>2</v>
      </c>
    </row>
    <row r="11" spans="1:8" ht="15">
      <c r="A11" s="54" t="s">
        <v>8</v>
      </c>
      <c r="B11" s="55"/>
      <c r="C11" s="55"/>
      <c r="D11" s="55"/>
      <c r="E11" s="55"/>
      <c r="F11" s="55"/>
      <c r="G11" s="56"/>
      <c r="H11" s="24"/>
    </row>
    <row r="12" spans="1:8" ht="15">
      <c r="A12" s="75" t="s">
        <v>28</v>
      </c>
      <c r="B12" s="76"/>
      <c r="C12" s="76"/>
      <c r="D12" s="76"/>
      <c r="E12" s="76"/>
      <c r="F12" s="76"/>
      <c r="G12" s="76"/>
      <c r="H12" s="24">
        <v>355</v>
      </c>
    </row>
    <row r="13" spans="1:8" ht="15">
      <c r="A13" s="75" t="s">
        <v>30</v>
      </c>
      <c r="B13" s="76"/>
      <c r="C13" s="76"/>
      <c r="D13" s="76"/>
      <c r="E13" s="76"/>
      <c r="F13" s="76"/>
      <c r="G13" s="76"/>
      <c r="H13" s="24">
        <v>20</v>
      </c>
    </row>
    <row r="14" spans="1:8" ht="15">
      <c r="A14" s="75" t="s">
        <v>84</v>
      </c>
      <c r="B14" s="77"/>
      <c r="C14" s="77"/>
      <c r="D14" s="77"/>
      <c r="E14" s="77"/>
      <c r="F14" s="77"/>
      <c r="G14" s="78"/>
      <c r="H14" s="24">
        <v>17</v>
      </c>
    </row>
    <row r="15" spans="1:8" ht="15">
      <c r="A15" s="75" t="s">
        <v>29</v>
      </c>
      <c r="B15" s="76"/>
      <c r="C15" s="76"/>
      <c r="D15" s="76"/>
      <c r="E15" s="76"/>
      <c r="F15" s="76"/>
      <c r="G15" s="76"/>
      <c r="H15" s="24">
        <v>5</v>
      </c>
    </row>
    <row r="16" spans="1:8" ht="15">
      <c r="A16" s="75" t="s">
        <v>86</v>
      </c>
      <c r="B16" s="76"/>
      <c r="C16" s="76"/>
      <c r="D16" s="76"/>
      <c r="E16" s="76"/>
      <c r="F16" s="76"/>
      <c r="G16" s="76"/>
      <c r="H16" s="24">
        <v>14</v>
      </c>
    </row>
    <row r="17" spans="1:8" ht="15">
      <c r="A17" s="75" t="s">
        <v>26</v>
      </c>
      <c r="B17" s="76"/>
      <c r="C17" s="76"/>
      <c r="D17" s="76"/>
      <c r="E17" s="76"/>
      <c r="F17" s="76"/>
      <c r="G17" s="76"/>
      <c r="H17" s="24">
        <v>13</v>
      </c>
    </row>
    <row r="18" spans="1:8" ht="15">
      <c r="A18" s="54" t="s">
        <v>9</v>
      </c>
      <c r="B18" s="55"/>
      <c r="C18" s="55"/>
      <c r="D18" s="55"/>
      <c r="E18" s="55"/>
      <c r="F18" s="55"/>
      <c r="G18" s="56"/>
      <c r="H18" s="33">
        <f>SUM(H7:H17)</f>
        <v>450</v>
      </c>
    </row>
    <row r="19" spans="1:8" ht="15">
      <c r="A19" s="75"/>
      <c r="B19" s="76"/>
      <c r="C19" s="76"/>
      <c r="D19" s="76"/>
      <c r="E19" s="76"/>
      <c r="F19" s="76"/>
      <c r="G19" s="76"/>
      <c r="H19" s="6"/>
    </row>
    <row r="20" spans="1:8" ht="15">
      <c r="A20" s="68" t="s">
        <v>10</v>
      </c>
      <c r="B20" s="69"/>
      <c r="C20" s="69"/>
      <c r="D20" s="69"/>
      <c r="E20" s="69"/>
      <c r="F20" s="69"/>
      <c r="G20" s="69"/>
      <c r="H20" s="6"/>
    </row>
    <row r="21" spans="1:8" ht="15">
      <c r="A21" s="54" t="s">
        <v>6</v>
      </c>
      <c r="B21" s="55"/>
      <c r="C21" s="55"/>
      <c r="D21" s="55"/>
      <c r="E21" s="55"/>
      <c r="F21" s="55"/>
      <c r="G21" s="56"/>
      <c r="H21" s="6"/>
    </row>
    <row r="22" spans="1:8" ht="15">
      <c r="A22" s="70" t="s">
        <v>11</v>
      </c>
      <c r="B22" s="71"/>
      <c r="C22" s="71"/>
      <c r="D22" s="71"/>
      <c r="E22" s="71"/>
      <c r="F22" s="71"/>
      <c r="G22" s="71"/>
      <c r="H22" s="6"/>
    </row>
    <row r="23" spans="1:8" ht="15">
      <c r="A23" s="70" t="s">
        <v>12</v>
      </c>
      <c r="B23" s="71"/>
      <c r="C23" s="71"/>
      <c r="D23" s="71"/>
      <c r="E23" s="71"/>
      <c r="F23" s="71"/>
      <c r="G23" s="71"/>
      <c r="H23" s="6"/>
    </row>
    <row r="24" spans="1:8" ht="15">
      <c r="A24" s="70" t="s">
        <v>7</v>
      </c>
      <c r="B24" s="71"/>
      <c r="C24" s="71"/>
      <c r="D24" s="71"/>
      <c r="E24" s="71"/>
      <c r="F24" s="71"/>
      <c r="G24" s="71"/>
      <c r="H24" s="6"/>
    </row>
    <row r="25" spans="1:8" ht="15">
      <c r="A25" s="54" t="s">
        <v>8</v>
      </c>
      <c r="B25" s="55"/>
      <c r="C25" s="55"/>
      <c r="D25" s="55"/>
      <c r="E25" s="55"/>
      <c r="F25" s="55"/>
      <c r="G25" s="56"/>
      <c r="H25" s="6"/>
    </row>
    <row r="26" spans="1:8" ht="15">
      <c r="A26" s="75" t="s">
        <v>14</v>
      </c>
      <c r="B26" s="76"/>
      <c r="C26" s="76"/>
      <c r="D26" s="76"/>
      <c r="E26" s="76"/>
      <c r="F26" s="76"/>
      <c r="G26" s="76"/>
      <c r="H26" s="33">
        <v>16</v>
      </c>
    </row>
    <row r="27" spans="1:8" ht="15">
      <c r="A27" s="75" t="s">
        <v>113</v>
      </c>
      <c r="B27" s="76"/>
      <c r="C27" s="76"/>
      <c r="D27" s="76"/>
      <c r="E27" s="76"/>
      <c r="F27" s="76"/>
      <c r="G27" s="76"/>
      <c r="H27" s="33">
        <v>37</v>
      </c>
    </row>
    <row r="28" spans="1:8" ht="15">
      <c r="A28" s="75" t="s">
        <v>23</v>
      </c>
      <c r="B28" s="76"/>
      <c r="C28" s="76"/>
      <c r="D28" s="76"/>
      <c r="E28" s="76"/>
      <c r="F28" s="76"/>
      <c r="G28" s="76"/>
      <c r="H28" s="33">
        <v>4</v>
      </c>
    </row>
    <row r="29" spans="1:8" ht="15">
      <c r="A29" s="54" t="s">
        <v>13</v>
      </c>
      <c r="B29" s="55"/>
      <c r="C29" s="55"/>
      <c r="D29" s="55"/>
      <c r="E29" s="55"/>
      <c r="F29" s="55"/>
      <c r="G29" s="56"/>
      <c r="H29" s="33">
        <f>SUM(H26:H28)</f>
        <v>57</v>
      </c>
    </row>
    <row r="30" spans="1:8" ht="15">
      <c r="A30" s="72"/>
      <c r="B30" s="73"/>
      <c r="C30" s="73"/>
      <c r="D30" s="73"/>
      <c r="E30" s="73"/>
      <c r="F30" s="73"/>
      <c r="G30" s="74"/>
      <c r="H30" s="33"/>
    </row>
    <row r="31" spans="1:8" ht="15">
      <c r="A31" s="68" t="s">
        <v>98</v>
      </c>
      <c r="B31" s="69"/>
      <c r="C31" s="69"/>
      <c r="D31" s="69"/>
      <c r="E31" s="69"/>
      <c r="F31" s="69"/>
      <c r="G31" s="69"/>
      <c r="H31" s="33"/>
    </row>
    <row r="32" spans="1:8" ht="15">
      <c r="A32" s="75" t="s">
        <v>85</v>
      </c>
      <c r="B32" s="76"/>
      <c r="C32" s="76"/>
      <c r="D32" s="76"/>
      <c r="E32" s="76"/>
      <c r="F32" s="76"/>
      <c r="G32" s="76"/>
      <c r="H32" s="33">
        <v>57</v>
      </c>
    </row>
    <row r="33" spans="1:8" ht="15">
      <c r="A33" s="75" t="s">
        <v>114</v>
      </c>
      <c r="B33" s="76"/>
      <c r="C33" s="76"/>
      <c r="D33" s="76"/>
      <c r="E33" s="76"/>
      <c r="F33" s="76"/>
      <c r="G33" s="76"/>
      <c r="H33" s="33">
        <v>17</v>
      </c>
    </row>
    <row r="34" spans="1:8" ht="15">
      <c r="A34" s="75" t="s">
        <v>23</v>
      </c>
      <c r="B34" s="76"/>
      <c r="C34" s="76"/>
      <c r="D34" s="76"/>
      <c r="E34" s="76"/>
      <c r="F34" s="76"/>
      <c r="G34" s="76"/>
      <c r="H34" s="33">
        <v>4</v>
      </c>
    </row>
    <row r="35" spans="1:8" ht="15">
      <c r="A35" s="68" t="s">
        <v>50</v>
      </c>
      <c r="B35" s="69"/>
      <c r="C35" s="69"/>
      <c r="D35" s="69"/>
      <c r="E35" s="69"/>
      <c r="F35" s="69"/>
      <c r="G35" s="69"/>
      <c r="H35" s="33">
        <f>SUM(H32:H34)</f>
        <v>78</v>
      </c>
    </row>
    <row r="36" spans="1:8" ht="15">
      <c r="A36" s="75"/>
      <c r="B36" s="76"/>
      <c r="C36" s="76"/>
      <c r="D36" s="76"/>
      <c r="E36" s="76"/>
      <c r="F36" s="76"/>
      <c r="G36" s="76"/>
      <c r="H36" s="6"/>
    </row>
    <row r="37" spans="1:8" ht="15">
      <c r="A37" s="68" t="s">
        <v>15</v>
      </c>
      <c r="B37" s="69"/>
      <c r="C37" s="69"/>
      <c r="D37" s="69"/>
      <c r="E37" s="69"/>
      <c r="F37" s="69"/>
      <c r="G37" s="69"/>
      <c r="H37" s="6"/>
    </row>
    <row r="38" spans="1:8" ht="15">
      <c r="A38" s="70" t="s">
        <v>16</v>
      </c>
      <c r="B38" s="71"/>
      <c r="C38" s="71"/>
      <c r="D38" s="71"/>
      <c r="E38" s="71"/>
      <c r="F38" s="71"/>
      <c r="G38" s="71"/>
      <c r="H38" s="6"/>
    </row>
    <row r="39" spans="1:8" ht="15">
      <c r="A39" s="70" t="s">
        <v>17</v>
      </c>
      <c r="B39" s="71"/>
      <c r="C39" s="71"/>
      <c r="D39" s="71"/>
      <c r="E39" s="71"/>
      <c r="F39" s="71"/>
      <c r="G39" s="71"/>
      <c r="H39" s="6"/>
    </row>
    <row r="40" spans="1:8" ht="15">
      <c r="A40" s="70" t="s">
        <v>7</v>
      </c>
      <c r="B40" s="71"/>
      <c r="C40" s="71"/>
      <c r="D40" s="71"/>
      <c r="E40" s="71"/>
      <c r="F40" s="71"/>
      <c r="G40" s="71"/>
      <c r="H40" s="6"/>
    </row>
    <row r="41" spans="1:8" ht="15">
      <c r="A41" s="68" t="s">
        <v>18</v>
      </c>
      <c r="B41" s="69"/>
      <c r="C41" s="69"/>
      <c r="D41" s="69"/>
      <c r="E41" s="69"/>
      <c r="F41" s="69"/>
      <c r="G41" s="69"/>
      <c r="H41" s="6"/>
    </row>
    <row r="42" spans="1:8" ht="15">
      <c r="A42" s="75"/>
      <c r="B42" s="76"/>
      <c r="C42" s="76"/>
      <c r="D42" s="76"/>
      <c r="E42" s="76"/>
      <c r="F42" s="76"/>
      <c r="G42" s="76"/>
      <c r="H42" s="6"/>
    </row>
    <row r="43" spans="1:8" ht="15">
      <c r="A43" s="68" t="s">
        <v>51</v>
      </c>
      <c r="B43" s="69"/>
      <c r="C43" s="69"/>
      <c r="D43" s="69"/>
      <c r="E43" s="69"/>
      <c r="F43" s="69"/>
      <c r="G43" s="69"/>
      <c r="H43" s="6"/>
    </row>
    <row r="44" spans="1:8" ht="15">
      <c r="A44" s="70" t="s">
        <v>16</v>
      </c>
      <c r="B44" s="71"/>
      <c r="C44" s="71"/>
      <c r="D44" s="71"/>
      <c r="E44" s="71"/>
      <c r="F44" s="71"/>
      <c r="G44" s="71"/>
      <c r="H44" s="6"/>
    </row>
    <row r="45" spans="1:8" ht="15">
      <c r="A45" s="70" t="s">
        <v>17</v>
      </c>
      <c r="B45" s="71"/>
      <c r="C45" s="71"/>
      <c r="D45" s="71"/>
      <c r="E45" s="71"/>
      <c r="F45" s="71"/>
      <c r="G45" s="71"/>
      <c r="H45" s="6"/>
    </row>
    <row r="46" spans="1:8" ht="15">
      <c r="A46" s="70" t="s">
        <v>7</v>
      </c>
      <c r="B46" s="71"/>
      <c r="C46" s="71"/>
      <c r="D46" s="71"/>
      <c r="E46" s="71"/>
      <c r="F46" s="71"/>
      <c r="G46" s="71"/>
      <c r="H46" s="6"/>
    </row>
    <row r="47" spans="1:8" ht="15">
      <c r="A47" s="68" t="s">
        <v>52</v>
      </c>
      <c r="B47" s="69"/>
      <c r="C47" s="69"/>
      <c r="D47" s="69"/>
      <c r="E47" s="69"/>
      <c r="F47" s="69"/>
      <c r="G47" s="69"/>
      <c r="H47" s="6"/>
    </row>
    <row r="48" spans="1:8" ht="15.75" customHeight="1">
      <c r="A48" s="65"/>
      <c r="B48" s="66"/>
      <c r="C48" s="66"/>
      <c r="D48" s="66"/>
      <c r="E48" s="66"/>
      <c r="F48" s="66"/>
      <c r="G48" s="67"/>
      <c r="H48" s="6"/>
    </row>
    <row r="49" spans="1:8" ht="15">
      <c r="A49" s="68" t="s">
        <v>53</v>
      </c>
      <c r="B49" s="69"/>
      <c r="C49" s="69"/>
      <c r="D49" s="69"/>
      <c r="E49" s="69"/>
      <c r="F49" s="69"/>
      <c r="G49" s="69"/>
      <c r="H49" s="6"/>
    </row>
    <row r="50" spans="1:8" ht="15">
      <c r="A50" s="65" t="s">
        <v>16</v>
      </c>
      <c r="B50" s="66"/>
      <c r="C50" s="66"/>
      <c r="D50" s="66"/>
      <c r="E50" s="66"/>
      <c r="F50" s="66"/>
      <c r="G50" s="67"/>
      <c r="H50" s="6"/>
    </row>
    <row r="51" spans="1:8" ht="15">
      <c r="A51" s="65" t="s">
        <v>17</v>
      </c>
      <c r="B51" s="66"/>
      <c r="C51" s="66"/>
      <c r="D51" s="66"/>
      <c r="E51" s="66"/>
      <c r="F51" s="66"/>
      <c r="G51" s="67"/>
      <c r="H51" s="6"/>
    </row>
    <row r="52" spans="1:8" ht="15">
      <c r="A52" s="65" t="s">
        <v>7</v>
      </c>
      <c r="B52" s="66"/>
      <c r="C52" s="66"/>
      <c r="D52" s="66"/>
      <c r="E52" s="66"/>
      <c r="F52" s="66"/>
      <c r="G52" s="67"/>
      <c r="H52" s="6"/>
    </row>
    <row r="53" spans="1:8" ht="15">
      <c r="A53" s="68" t="s">
        <v>99</v>
      </c>
      <c r="B53" s="69"/>
      <c r="C53" s="69"/>
      <c r="D53" s="69"/>
      <c r="E53" s="69"/>
      <c r="F53" s="69"/>
      <c r="G53" s="69"/>
      <c r="H53" s="6"/>
    </row>
    <row r="54" spans="1:8" ht="15">
      <c r="A54" s="54" t="s">
        <v>54</v>
      </c>
      <c r="B54" s="55"/>
      <c r="C54" s="55"/>
      <c r="D54" s="55"/>
      <c r="E54" s="55"/>
      <c r="F54" s="55"/>
      <c r="G54" s="56"/>
      <c r="H54" s="33">
        <f>SUM(H18+H29+H35)</f>
        <v>585</v>
      </c>
    </row>
    <row r="55" spans="1:8" ht="15">
      <c r="A55" s="87" t="s">
        <v>92</v>
      </c>
      <c r="B55" s="69"/>
      <c r="C55" s="69"/>
      <c r="D55" s="69"/>
      <c r="E55" s="69"/>
      <c r="F55" s="69"/>
      <c r="G55" s="69"/>
      <c r="H55" s="34">
        <v>1791911</v>
      </c>
    </row>
    <row r="56" spans="1:7" ht="15">
      <c r="A56" s="4"/>
      <c r="B56" s="4"/>
      <c r="C56" s="4"/>
      <c r="D56" s="4"/>
      <c r="E56" s="4"/>
      <c r="F56" s="4"/>
      <c r="G56" s="4"/>
    </row>
    <row r="57" spans="1:7" ht="15">
      <c r="A57" s="4"/>
      <c r="B57" s="4"/>
      <c r="C57" s="4"/>
      <c r="D57" s="4"/>
      <c r="E57" s="4"/>
      <c r="F57" s="4"/>
      <c r="G57" s="4"/>
    </row>
    <row r="58" spans="1:7" ht="15">
      <c r="A58" s="4"/>
      <c r="B58" s="4"/>
      <c r="C58" s="4"/>
      <c r="D58" s="4"/>
      <c r="E58" s="4"/>
      <c r="F58" s="4"/>
      <c r="G58" s="4"/>
    </row>
    <row r="59" spans="1:7" ht="15">
      <c r="A59" s="4"/>
      <c r="B59" s="4"/>
      <c r="C59" s="4"/>
      <c r="D59" s="4"/>
      <c r="E59" s="4"/>
      <c r="F59" s="4"/>
      <c r="G59" s="4"/>
    </row>
    <row r="60" spans="1:7" ht="15">
      <c r="A60" s="4"/>
      <c r="B60" s="4"/>
      <c r="C60" s="4"/>
      <c r="D60" s="4"/>
      <c r="E60" s="4"/>
      <c r="F60" s="4"/>
      <c r="G60" s="4"/>
    </row>
    <row r="61" spans="1:7" ht="15">
      <c r="A61" s="4"/>
      <c r="B61" s="4"/>
      <c r="C61" s="4"/>
      <c r="D61" s="4"/>
      <c r="E61" s="4"/>
      <c r="F61" s="4"/>
      <c r="G61" s="4"/>
    </row>
    <row r="62" spans="1:7" ht="15">
      <c r="A62" s="4"/>
      <c r="B62" s="4"/>
      <c r="C62" s="4"/>
      <c r="D62" s="4"/>
      <c r="E62" s="4"/>
      <c r="F62" s="4"/>
      <c r="G62" s="4"/>
    </row>
    <row r="63" spans="1:7" ht="15">
      <c r="A63" s="4"/>
      <c r="B63" s="4"/>
      <c r="C63" s="4"/>
      <c r="D63" s="4"/>
      <c r="E63" s="4"/>
      <c r="F63" s="4"/>
      <c r="G63" s="4"/>
    </row>
    <row r="64" spans="1:7" ht="15">
      <c r="A64" s="4"/>
      <c r="B64" s="4"/>
      <c r="C64" s="4"/>
      <c r="D64" s="4"/>
      <c r="E64" s="4"/>
      <c r="F64" s="4"/>
      <c r="G64" s="4"/>
    </row>
    <row r="65" spans="1:7" ht="15">
      <c r="A65" s="4"/>
      <c r="B65" s="4"/>
      <c r="C65" s="4"/>
      <c r="D65" s="4"/>
      <c r="E65" s="4"/>
      <c r="F65" s="4"/>
      <c r="G65" s="4"/>
    </row>
    <row r="66" spans="1:7" ht="15">
      <c r="A66" s="4"/>
      <c r="B66" s="4"/>
      <c r="C66" s="4"/>
      <c r="D66" s="4"/>
      <c r="E66" s="4"/>
      <c r="F66" s="4"/>
      <c r="G66" s="4"/>
    </row>
    <row r="67" spans="1:7" ht="15">
      <c r="A67" s="4"/>
      <c r="B67" s="4"/>
      <c r="C67" s="4"/>
      <c r="D67" s="4"/>
      <c r="E67" s="4"/>
      <c r="F67" s="4"/>
      <c r="G67" s="4"/>
    </row>
  </sheetData>
  <sheetProtection/>
  <mergeCells count="51">
    <mergeCell ref="A31:G31"/>
    <mergeCell ref="A28:G28"/>
    <mergeCell ref="A19:G19"/>
    <mergeCell ref="A42:G42"/>
    <mergeCell ref="A43:G43"/>
    <mergeCell ref="A26:G26"/>
    <mergeCell ref="A27:G27"/>
    <mergeCell ref="A22:G22"/>
    <mergeCell ref="A33:G33"/>
    <mergeCell ref="A41:G41"/>
    <mergeCell ref="A55:G55"/>
    <mergeCell ref="A35:G35"/>
    <mergeCell ref="A36:G36"/>
    <mergeCell ref="A37:G37"/>
    <mergeCell ref="A16:G16"/>
    <mergeCell ref="A34:G34"/>
    <mergeCell ref="A24:G24"/>
    <mergeCell ref="A25:G25"/>
    <mergeCell ref="A53:G53"/>
    <mergeCell ref="A54:G54"/>
    <mergeCell ref="A5:G5"/>
    <mergeCell ref="A6:G6"/>
    <mergeCell ref="A7:G7"/>
    <mergeCell ref="A8:G8"/>
    <mergeCell ref="A9:G9"/>
    <mergeCell ref="A10:G10"/>
    <mergeCell ref="A11:G11"/>
    <mergeCell ref="A12:G12"/>
    <mergeCell ref="A21:G21"/>
    <mergeCell ref="A13:G13"/>
    <mergeCell ref="A15:G15"/>
    <mergeCell ref="A17:G17"/>
    <mergeCell ref="A18:G18"/>
    <mergeCell ref="A14:G14"/>
    <mergeCell ref="A52:G52"/>
    <mergeCell ref="A46:G46"/>
    <mergeCell ref="A20:G20"/>
    <mergeCell ref="A40:G40"/>
    <mergeCell ref="A29:G29"/>
    <mergeCell ref="A23:G23"/>
    <mergeCell ref="A38:G38"/>
    <mergeCell ref="A39:G39"/>
    <mergeCell ref="A30:G30"/>
    <mergeCell ref="A32:G32"/>
    <mergeCell ref="A48:G48"/>
    <mergeCell ref="A47:G47"/>
    <mergeCell ref="A49:G49"/>
    <mergeCell ref="A50:G50"/>
    <mergeCell ref="A51:G51"/>
    <mergeCell ref="A44:G44"/>
    <mergeCell ref="A45:G4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2"/>
  <sheetViews>
    <sheetView rightToLeft="1" zoomScalePageLayoutView="0" workbookViewId="0" topLeftCell="A37">
      <selection activeCell="H55" sqref="H55"/>
    </sheetView>
  </sheetViews>
  <sheetFormatPr defaultColWidth="9.140625" defaultRowHeight="12.75"/>
  <cols>
    <col min="1" max="11" width="9.140625" style="2" customWidth="1"/>
    <col min="12" max="12" width="25.140625" style="2" customWidth="1"/>
    <col min="13" max="16384" width="9.140625" style="2" customWidth="1"/>
  </cols>
  <sheetData>
    <row r="1" ht="15">
      <c r="A1" s="1" t="s">
        <v>19</v>
      </c>
    </row>
    <row r="2" spans="1:6" ht="21.75" customHeight="1">
      <c r="A2" s="3" t="s">
        <v>22</v>
      </c>
      <c r="B2" s="3"/>
      <c r="C2" s="3"/>
      <c r="D2" s="3"/>
      <c r="E2" s="3"/>
      <c r="F2" s="3"/>
    </row>
    <row r="3" spans="1:6" ht="21.75" customHeight="1">
      <c r="A3" s="3" t="s">
        <v>108</v>
      </c>
      <c r="B3" s="3"/>
      <c r="E3" s="3"/>
      <c r="F3" s="3"/>
    </row>
    <row r="4" spans="1:8" ht="18" thickBot="1">
      <c r="A4" s="3" t="s">
        <v>24</v>
      </c>
      <c r="B4" s="10"/>
      <c r="C4" s="10"/>
      <c r="D4" s="11"/>
      <c r="E4" s="11"/>
      <c r="F4" s="11"/>
      <c r="G4" s="11"/>
      <c r="H4" s="11"/>
    </row>
    <row r="5" spans="1:8" ht="15">
      <c r="A5" s="88"/>
      <c r="B5" s="89"/>
      <c r="C5" s="89"/>
      <c r="D5" s="89"/>
      <c r="E5" s="89"/>
      <c r="F5" s="89"/>
      <c r="G5" s="89"/>
      <c r="H5" s="8" t="s">
        <v>104</v>
      </c>
    </row>
    <row r="6" spans="1:8" ht="15">
      <c r="A6" s="68" t="s">
        <v>20</v>
      </c>
      <c r="B6" s="69"/>
      <c r="C6" s="69"/>
      <c r="D6" s="69"/>
      <c r="E6" s="69"/>
      <c r="F6" s="69"/>
      <c r="G6" s="69"/>
      <c r="H6" s="9"/>
    </row>
    <row r="7" spans="1:8" ht="15">
      <c r="A7" s="90" t="s">
        <v>93</v>
      </c>
      <c r="B7" s="77"/>
      <c r="C7" s="77"/>
      <c r="D7" s="77"/>
      <c r="E7" s="77"/>
      <c r="F7" s="77"/>
      <c r="G7" s="78"/>
      <c r="H7" s="37">
        <v>206</v>
      </c>
    </row>
    <row r="8" spans="1:8" ht="15">
      <c r="A8" s="90" t="s">
        <v>79</v>
      </c>
      <c r="B8" s="77"/>
      <c r="C8" s="77"/>
      <c r="D8" s="77"/>
      <c r="E8" s="77"/>
      <c r="F8" s="77"/>
      <c r="G8" s="78"/>
      <c r="H8" s="37">
        <v>411</v>
      </c>
    </row>
    <row r="9" spans="1:8" ht="15">
      <c r="A9" s="90" t="s">
        <v>80</v>
      </c>
      <c r="B9" s="77"/>
      <c r="C9" s="77"/>
      <c r="D9" s="77"/>
      <c r="E9" s="77"/>
      <c r="F9" s="77"/>
      <c r="G9" s="78"/>
      <c r="H9" s="37">
        <v>411</v>
      </c>
    </row>
    <row r="10" spans="1:8" ht="15">
      <c r="A10" s="90" t="s">
        <v>94</v>
      </c>
      <c r="B10" s="77"/>
      <c r="C10" s="77"/>
      <c r="D10" s="77"/>
      <c r="E10" s="77"/>
      <c r="F10" s="77"/>
      <c r="G10" s="78"/>
      <c r="H10" s="37">
        <v>285</v>
      </c>
    </row>
    <row r="11" spans="1:8" ht="15">
      <c r="A11" s="90" t="s">
        <v>87</v>
      </c>
      <c r="B11" s="77"/>
      <c r="C11" s="77"/>
      <c r="D11" s="77"/>
      <c r="E11" s="77"/>
      <c r="F11" s="77"/>
      <c r="G11" s="78"/>
      <c r="H11" s="37">
        <v>129</v>
      </c>
    </row>
    <row r="12" spans="1:8" ht="15">
      <c r="A12" s="90" t="s">
        <v>88</v>
      </c>
      <c r="B12" s="77"/>
      <c r="C12" s="77"/>
      <c r="D12" s="77"/>
      <c r="E12" s="77"/>
      <c r="F12" s="77"/>
      <c r="G12" s="78"/>
      <c r="H12" s="37">
        <v>128</v>
      </c>
    </row>
    <row r="13" spans="1:8" ht="15">
      <c r="A13" s="91" t="s">
        <v>95</v>
      </c>
      <c r="B13" s="77"/>
      <c r="C13" s="77"/>
      <c r="D13" s="77"/>
      <c r="E13" s="77"/>
      <c r="F13" s="77"/>
      <c r="G13" s="78"/>
      <c r="H13" s="37">
        <f>53+95</f>
        <v>148</v>
      </c>
    </row>
    <row r="14" spans="1:8" ht="15">
      <c r="A14" s="94" t="s">
        <v>89</v>
      </c>
      <c r="B14" s="94"/>
      <c r="C14" s="94"/>
      <c r="D14" s="94"/>
      <c r="E14" s="94"/>
      <c r="F14" s="94"/>
      <c r="G14" s="95"/>
      <c r="H14" s="37">
        <v>111</v>
      </c>
    </row>
    <row r="15" spans="1:8" ht="15">
      <c r="A15" s="99" t="s">
        <v>90</v>
      </c>
      <c r="B15" s="99"/>
      <c r="C15" s="99"/>
      <c r="D15" s="99"/>
      <c r="E15" s="99"/>
      <c r="F15" s="99"/>
      <c r="G15" s="100"/>
      <c r="H15" s="37">
        <f>202+169</f>
        <v>371</v>
      </c>
    </row>
    <row r="16" spans="1:8" ht="15">
      <c r="A16" s="90" t="s">
        <v>83</v>
      </c>
      <c r="B16" s="77" t="s">
        <v>83</v>
      </c>
      <c r="C16" s="77" t="s">
        <v>83</v>
      </c>
      <c r="D16" s="77" t="s">
        <v>83</v>
      </c>
      <c r="E16" s="77" t="s">
        <v>83</v>
      </c>
      <c r="F16" s="77" t="s">
        <v>83</v>
      </c>
      <c r="G16" s="78" t="s">
        <v>83</v>
      </c>
      <c r="H16" s="37">
        <v>371</v>
      </c>
    </row>
    <row r="17" spans="1:8" ht="15">
      <c r="A17" s="91" t="s">
        <v>96</v>
      </c>
      <c r="B17" s="77"/>
      <c r="C17" s="77"/>
      <c r="D17" s="77"/>
      <c r="E17" s="77"/>
      <c r="F17" s="77"/>
      <c r="G17" s="78"/>
      <c r="H17" s="37">
        <v>128</v>
      </c>
    </row>
    <row r="18" spans="1:8" ht="15">
      <c r="A18" s="90" t="s">
        <v>105</v>
      </c>
      <c r="B18" s="77"/>
      <c r="C18" s="77"/>
      <c r="D18" s="77"/>
      <c r="E18" s="77"/>
      <c r="F18" s="77"/>
      <c r="G18" s="78"/>
      <c r="H18" s="37">
        <v>86</v>
      </c>
    </row>
    <row r="19" spans="1:8" ht="15">
      <c r="A19" s="90" t="s">
        <v>106</v>
      </c>
      <c r="B19" s="77"/>
      <c r="C19" s="77"/>
      <c r="D19" s="77"/>
      <c r="E19" s="77"/>
      <c r="F19" s="77"/>
      <c r="G19" s="78"/>
      <c r="H19" s="37">
        <f>51+77</f>
        <v>128</v>
      </c>
    </row>
    <row r="20" spans="1:8" ht="15">
      <c r="A20" s="90" t="s">
        <v>26</v>
      </c>
      <c r="B20" s="77"/>
      <c r="C20" s="77"/>
      <c r="D20" s="77"/>
      <c r="E20" s="77"/>
      <c r="F20" s="77"/>
      <c r="G20" s="78"/>
      <c r="H20" s="37">
        <f>6+35+34+15+35+60+51+34+27+51+7+1</f>
        <v>356</v>
      </c>
    </row>
    <row r="21" spans="1:8" ht="15">
      <c r="A21" s="68" t="s">
        <v>1</v>
      </c>
      <c r="B21" s="69"/>
      <c r="C21" s="69"/>
      <c r="D21" s="69"/>
      <c r="E21" s="69"/>
      <c r="F21" s="69"/>
      <c r="G21" s="69"/>
      <c r="H21" s="34">
        <f>SUM(H7:H20)</f>
        <v>3269</v>
      </c>
    </row>
    <row r="22" spans="1:8" ht="15">
      <c r="A22" s="68" t="s">
        <v>38</v>
      </c>
      <c r="B22" s="69"/>
      <c r="C22" s="69"/>
      <c r="D22" s="69"/>
      <c r="E22" s="69"/>
      <c r="F22" s="69"/>
      <c r="G22" s="69"/>
      <c r="H22" s="9"/>
    </row>
    <row r="23" spans="1:8" ht="15">
      <c r="A23" s="70" t="s">
        <v>39</v>
      </c>
      <c r="B23" s="71"/>
      <c r="C23" s="71"/>
      <c r="D23" s="71"/>
      <c r="E23" s="71"/>
      <c r="F23" s="71"/>
      <c r="G23" s="71"/>
      <c r="H23" s="9"/>
    </row>
    <row r="24" spans="1:8" ht="15">
      <c r="A24" s="70" t="s">
        <v>42</v>
      </c>
      <c r="B24" s="71"/>
      <c r="C24" s="71"/>
      <c r="D24" s="71"/>
      <c r="E24" s="71"/>
      <c r="F24" s="71"/>
      <c r="G24" s="71"/>
      <c r="H24" s="9"/>
    </row>
    <row r="25" spans="1:8" ht="15">
      <c r="A25" s="70" t="s">
        <v>43</v>
      </c>
      <c r="B25" s="71"/>
      <c r="C25" s="71"/>
      <c r="D25" s="71"/>
      <c r="E25" s="71"/>
      <c r="F25" s="71"/>
      <c r="G25" s="71"/>
      <c r="H25" s="9"/>
    </row>
    <row r="26" spans="1:8" ht="15">
      <c r="A26" s="68" t="s">
        <v>40</v>
      </c>
      <c r="B26" s="69"/>
      <c r="C26" s="69"/>
      <c r="D26" s="69"/>
      <c r="E26" s="69"/>
      <c r="F26" s="69"/>
      <c r="G26" s="69"/>
      <c r="H26" s="9"/>
    </row>
    <row r="27" spans="1:8" ht="15">
      <c r="A27" s="68" t="s">
        <v>41</v>
      </c>
      <c r="B27" s="69"/>
      <c r="C27" s="69"/>
      <c r="D27" s="69"/>
      <c r="E27" s="69"/>
      <c r="F27" s="69"/>
      <c r="G27" s="69"/>
      <c r="H27" s="9"/>
    </row>
    <row r="28" spans="1:8" ht="15">
      <c r="A28" s="70" t="s">
        <v>39</v>
      </c>
      <c r="B28" s="71"/>
      <c r="C28" s="71"/>
      <c r="D28" s="71"/>
      <c r="E28" s="71"/>
      <c r="F28" s="71"/>
      <c r="G28" s="71"/>
      <c r="H28" s="9"/>
    </row>
    <row r="29" spans="1:8" ht="15">
      <c r="A29" s="70" t="s">
        <v>42</v>
      </c>
      <c r="B29" s="71"/>
      <c r="C29" s="71"/>
      <c r="D29" s="71"/>
      <c r="E29" s="71"/>
      <c r="F29" s="71"/>
      <c r="G29" s="71"/>
      <c r="H29" s="9"/>
    </row>
    <row r="30" spans="1:8" ht="15">
      <c r="A30" s="70" t="s">
        <v>43</v>
      </c>
      <c r="B30" s="71"/>
      <c r="C30" s="71"/>
      <c r="D30" s="71"/>
      <c r="E30" s="71"/>
      <c r="F30" s="71"/>
      <c r="G30" s="71"/>
      <c r="H30" s="9"/>
    </row>
    <row r="31" spans="1:8" ht="15">
      <c r="A31" s="68" t="s">
        <v>44</v>
      </c>
      <c r="B31" s="69"/>
      <c r="C31" s="69"/>
      <c r="D31" s="69"/>
      <c r="E31" s="69"/>
      <c r="F31" s="69"/>
      <c r="G31" s="69"/>
      <c r="H31" s="9"/>
    </row>
    <row r="32" spans="1:8" ht="15">
      <c r="A32" s="90"/>
      <c r="B32" s="77"/>
      <c r="C32" s="77"/>
      <c r="D32" s="77"/>
      <c r="E32" s="77"/>
      <c r="F32" s="77"/>
      <c r="G32" s="78"/>
      <c r="H32" s="9"/>
    </row>
    <row r="33" spans="1:8" ht="15">
      <c r="A33" s="68" t="s">
        <v>45</v>
      </c>
      <c r="B33" s="69"/>
      <c r="C33" s="69"/>
      <c r="D33" s="69"/>
      <c r="E33" s="69"/>
      <c r="F33" s="69"/>
      <c r="G33" s="69"/>
      <c r="H33" s="9"/>
    </row>
    <row r="34" spans="1:8" ht="15">
      <c r="A34" s="68" t="s">
        <v>46</v>
      </c>
      <c r="B34" s="69"/>
      <c r="C34" s="69"/>
      <c r="D34" s="69"/>
      <c r="E34" s="69"/>
      <c r="F34" s="69"/>
      <c r="G34" s="69"/>
      <c r="H34" s="9"/>
    </row>
    <row r="35" spans="1:8" ht="15">
      <c r="A35" s="70" t="s">
        <v>47</v>
      </c>
      <c r="B35" s="71"/>
      <c r="C35" s="71"/>
      <c r="D35" s="71"/>
      <c r="E35" s="71"/>
      <c r="F35" s="71"/>
      <c r="G35" s="71"/>
      <c r="H35" s="9"/>
    </row>
    <row r="36" spans="1:8" ht="15">
      <c r="A36" s="70" t="s">
        <v>48</v>
      </c>
      <c r="B36" s="71"/>
      <c r="C36" s="71"/>
      <c r="D36" s="71"/>
      <c r="E36" s="71"/>
      <c r="F36" s="71"/>
      <c r="G36" s="71"/>
      <c r="H36" s="9"/>
    </row>
    <row r="37" spans="1:8" ht="15">
      <c r="A37" s="70" t="s">
        <v>43</v>
      </c>
      <c r="B37" s="71"/>
      <c r="C37" s="71"/>
      <c r="D37" s="71"/>
      <c r="E37" s="71"/>
      <c r="F37" s="71"/>
      <c r="G37" s="71"/>
      <c r="H37" s="9"/>
    </row>
    <row r="38" spans="1:8" ht="15">
      <c r="A38" s="54" t="s">
        <v>37</v>
      </c>
      <c r="B38" s="55"/>
      <c r="C38" s="55"/>
      <c r="D38" s="55"/>
      <c r="E38" s="55"/>
      <c r="F38" s="55"/>
      <c r="G38" s="56"/>
      <c r="H38" s="14"/>
    </row>
    <row r="39" spans="1:12" ht="15">
      <c r="A39" s="92" t="s">
        <v>81</v>
      </c>
      <c r="B39" s="92"/>
      <c r="C39" s="92"/>
      <c r="D39" s="92"/>
      <c r="E39" s="92"/>
      <c r="F39" s="92"/>
      <c r="G39" s="93"/>
      <c r="H39" s="34">
        <v>36</v>
      </c>
      <c r="K39" s="98"/>
      <c r="L39" s="98"/>
    </row>
    <row r="40" spans="1:12" ht="15">
      <c r="A40" s="92" t="s">
        <v>82</v>
      </c>
      <c r="B40" s="92"/>
      <c r="C40" s="92"/>
      <c r="D40" s="92"/>
      <c r="E40" s="92"/>
      <c r="F40" s="92"/>
      <c r="G40" s="93"/>
      <c r="H40" s="34">
        <v>46</v>
      </c>
      <c r="K40" s="97"/>
      <c r="L40" s="97"/>
    </row>
    <row r="41" spans="1:12" ht="15">
      <c r="A41" s="92" t="s">
        <v>91</v>
      </c>
      <c r="B41" s="92"/>
      <c r="C41" s="92"/>
      <c r="D41" s="92"/>
      <c r="E41" s="92"/>
      <c r="F41" s="92"/>
      <c r="G41" s="93"/>
      <c r="H41" s="34">
        <v>15</v>
      </c>
      <c r="K41" s="29"/>
      <c r="L41" s="29"/>
    </row>
    <row r="42" spans="1:12" ht="15">
      <c r="A42" s="90" t="s">
        <v>26</v>
      </c>
      <c r="B42" s="77"/>
      <c r="C42" s="77"/>
      <c r="D42" s="77"/>
      <c r="E42" s="77"/>
      <c r="F42" s="77"/>
      <c r="G42" s="78"/>
      <c r="H42" s="34">
        <f>10+6+5+4+9+10+2+9+10+6</f>
        <v>71</v>
      </c>
      <c r="K42" s="29"/>
      <c r="L42" s="29"/>
    </row>
    <row r="43" spans="1:12" ht="15">
      <c r="A43" s="54" t="s">
        <v>49</v>
      </c>
      <c r="B43" s="55"/>
      <c r="C43" s="55"/>
      <c r="D43" s="55"/>
      <c r="E43" s="55"/>
      <c r="F43" s="55"/>
      <c r="G43" s="56"/>
      <c r="H43" s="34">
        <f>SUM(H38:H42)</f>
        <v>168</v>
      </c>
      <c r="K43" s="96"/>
      <c r="L43" s="96"/>
    </row>
    <row r="44" spans="1:12" ht="15">
      <c r="A44" s="54" t="s">
        <v>31</v>
      </c>
      <c r="B44" s="55"/>
      <c r="C44" s="55"/>
      <c r="D44" s="55"/>
      <c r="E44" s="55"/>
      <c r="F44" s="55"/>
      <c r="G44" s="56"/>
      <c r="H44" s="37"/>
      <c r="K44" s="96"/>
      <c r="L44" s="96"/>
    </row>
    <row r="45" spans="1:13" ht="15">
      <c r="A45" s="54" t="s">
        <v>32</v>
      </c>
      <c r="B45" s="55"/>
      <c r="C45" s="55"/>
      <c r="D45" s="55"/>
      <c r="E45" s="55"/>
      <c r="F45" s="55"/>
      <c r="G45" s="56"/>
      <c r="H45" s="37"/>
      <c r="K45" s="96"/>
      <c r="L45" s="96"/>
      <c r="M45" s="25"/>
    </row>
    <row r="46" spans="1:13" ht="15">
      <c r="A46" s="90" t="s">
        <v>112</v>
      </c>
      <c r="B46" s="77"/>
      <c r="C46" s="77"/>
      <c r="D46" s="77"/>
      <c r="E46" s="77"/>
      <c r="F46" s="77"/>
      <c r="G46" s="78"/>
      <c r="H46" s="37">
        <v>5</v>
      </c>
      <c r="K46" s="41"/>
      <c r="L46" s="41"/>
      <c r="M46" s="25"/>
    </row>
    <row r="47" spans="1:13" ht="15">
      <c r="A47" s="90" t="s">
        <v>36</v>
      </c>
      <c r="B47" s="77"/>
      <c r="C47" s="77"/>
      <c r="D47" s="77"/>
      <c r="E47" s="77"/>
      <c r="F47" s="77"/>
      <c r="G47" s="78"/>
      <c r="H47" s="34">
        <v>3</v>
      </c>
      <c r="K47" s="96"/>
      <c r="L47" s="96"/>
      <c r="M47" s="25"/>
    </row>
    <row r="48" spans="1:13" ht="15">
      <c r="A48" s="90" t="s">
        <v>33</v>
      </c>
      <c r="B48" s="77"/>
      <c r="C48" s="77"/>
      <c r="D48" s="77"/>
      <c r="E48" s="77"/>
      <c r="F48" s="77"/>
      <c r="G48" s="78"/>
      <c r="H48" s="34">
        <v>-5</v>
      </c>
      <c r="K48" s="96"/>
      <c r="L48" s="96"/>
      <c r="M48" s="26"/>
    </row>
    <row r="49" spans="1:13" ht="15">
      <c r="A49" s="91" t="s">
        <v>97</v>
      </c>
      <c r="B49" s="77"/>
      <c r="C49" s="77"/>
      <c r="D49" s="77"/>
      <c r="E49" s="77"/>
      <c r="F49" s="77"/>
      <c r="G49" s="78"/>
      <c r="H49" s="34">
        <v>-72</v>
      </c>
      <c r="M49" s="5"/>
    </row>
    <row r="50" spans="1:8" ht="15">
      <c r="A50" s="90" t="s">
        <v>34</v>
      </c>
      <c r="B50" s="77"/>
      <c r="C50" s="77"/>
      <c r="D50" s="77"/>
      <c r="E50" s="77"/>
      <c r="F50" s="77"/>
      <c r="G50" s="78"/>
      <c r="H50" s="34">
        <v>-10</v>
      </c>
    </row>
    <row r="51" spans="1:12" ht="15">
      <c r="A51" s="54" t="s">
        <v>35</v>
      </c>
      <c r="B51" s="55"/>
      <c r="C51" s="55"/>
      <c r="D51" s="55"/>
      <c r="E51" s="55"/>
      <c r="F51" s="55"/>
      <c r="G51" s="56"/>
      <c r="H51" s="34"/>
      <c r="L51" s="5"/>
    </row>
    <row r="52" spans="1:10" ht="15">
      <c r="A52" s="90" t="s">
        <v>23</v>
      </c>
      <c r="B52" s="77"/>
      <c r="C52" s="77"/>
      <c r="D52" s="77"/>
      <c r="E52" s="77"/>
      <c r="F52" s="77"/>
      <c r="G52" s="78"/>
      <c r="H52" s="34">
        <v>589</v>
      </c>
      <c r="J52" s="5"/>
    </row>
    <row r="53" spans="1:8" ht="15">
      <c r="A53" s="68" t="s">
        <v>21</v>
      </c>
      <c r="B53" s="69"/>
      <c r="C53" s="69"/>
      <c r="D53" s="69"/>
      <c r="E53" s="69"/>
      <c r="F53" s="69"/>
      <c r="G53" s="69"/>
      <c r="H53" s="34">
        <f>H21+H43+H46+H47+H48+H49+H50+H52</f>
        <v>3947</v>
      </c>
    </row>
    <row r="54" spans="1:8" ht="15">
      <c r="A54" s="87" t="s">
        <v>92</v>
      </c>
      <c r="B54" s="69"/>
      <c r="C54" s="69"/>
      <c r="D54" s="69"/>
      <c r="E54" s="69"/>
      <c r="F54" s="69"/>
      <c r="G54" s="69"/>
      <c r="H54" s="34">
        <v>1791911</v>
      </c>
    </row>
    <row r="55" spans="1:7" ht="15">
      <c r="A55" s="4"/>
      <c r="B55" s="4"/>
      <c r="C55" s="4"/>
      <c r="D55" s="4"/>
      <c r="E55" s="4"/>
      <c r="F55" s="4"/>
      <c r="G55" s="4"/>
    </row>
    <row r="56" spans="1:7" ht="15">
      <c r="A56" s="4"/>
      <c r="B56" s="4"/>
      <c r="C56" s="4"/>
      <c r="D56" s="4"/>
      <c r="E56" s="4"/>
      <c r="F56" s="4"/>
      <c r="G56" s="4"/>
    </row>
    <row r="57" spans="1:7" ht="15">
      <c r="A57" s="4"/>
      <c r="B57" s="4"/>
      <c r="C57" s="4"/>
      <c r="D57" s="4"/>
      <c r="E57" s="4"/>
      <c r="F57" s="4"/>
      <c r="G57" s="4"/>
    </row>
    <row r="58" spans="1:7" ht="15">
      <c r="A58" s="4"/>
      <c r="B58" s="4"/>
      <c r="C58" s="4"/>
      <c r="D58" s="4"/>
      <c r="E58" s="4"/>
      <c r="F58" s="4"/>
      <c r="G58" s="4"/>
    </row>
    <row r="59" spans="1:7" ht="15">
      <c r="A59" s="4"/>
      <c r="B59" s="4"/>
      <c r="C59" s="4"/>
      <c r="D59" s="4"/>
      <c r="E59" s="4"/>
      <c r="F59" s="4"/>
      <c r="G59" s="4"/>
    </row>
    <row r="60" spans="1:7" ht="15">
      <c r="A60" s="4"/>
      <c r="B60" s="4"/>
      <c r="C60" s="4"/>
      <c r="D60" s="4"/>
      <c r="E60" s="4"/>
      <c r="F60" s="4"/>
      <c r="G60" s="4"/>
    </row>
    <row r="61" spans="1:7" ht="15">
      <c r="A61" s="4"/>
      <c r="B61" s="4"/>
      <c r="C61" s="4"/>
      <c r="D61" s="4"/>
      <c r="E61" s="4"/>
      <c r="F61" s="4"/>
      <c r="G61" s="4"/>
    </row>
    <row r="62" spans="1:7" ht="15">
      <c r="A62" s="4"/>
      <c r="B62" s="4"/>
      <c r="C62" s="4"/>
      <c r="D62" s="4"/>
      <c r="E62" s="4"/>
      <c r="F62" s="4"/>
      <c r="G62" s="4"/>
    </row>
    <row r="63" spans="1:7" ht="15">
      <c r="A63" s="4"/>
      <c r="B63" s="4"/>
      <c r="C63" s="4"/>
      <c r="D63" s="4"/>
      <c r="E63" s="4"/>
      <c r="F63" s="4"/>
      <c r="G63" s="4"/>
    </row>
    <row r="64" spans="1:7" ht="15">
      <c r="A64" s="4"/>
      <c r="B64" s="4"/>
      <c r="C64" s="4"/>
      <c r="D64" s="4"/>
      <c r="E64" s="4"/>
      <c r="F64" s="4"/>
      <c r="G64" s="4"/>
    </row>
    <row r="65" spans="1:7" ht="15">
      <c r="A65" s="4"/>
      <c r="B65" s="4"/>
      <c r="C65" s="4"/>
      <c r="D65" s="4"/>
      <c r="E65" s="4"/>
      <c r="F65" s="4"/>
      <c r="G65" s="4"/>
    </row>
    <row r="66" spans="1:7" ht="15">
      <c r="A66" s="4"/>
      <c r="B66" s="4"/>
      <c r="C66" s="4"/>
      <c r="D66" s="4"/>
      <c r="E66" s="4"/>
      <c r="F66" s="4"/>
      <c r="G66" s="4"/>
    </row>
    <row r="67" spans="1:7" ht="15">
      <c r="A67" s="4"/>
      <c r="B67" s="4"/>
      <c r="C67" s="4"/>
      <c r="D67" s="4"/>
      <c r="E67" s="4"/>
      <c r="F67" s="4"/>
      <c r="G67" s="4"/>
    </row>
    <row r="68" spans="1:7" ht="15">
      <c r="A68" s="4"/>
      <c r="B68" s="4"/>
      <c r="C68" s="4"/>
      <c r="D68" s="4"/>
      <c r="E68" s="4"/>
      <c r="F68" s="4"/>
      <c r="G68" s="4"/>
    </row>
    <row r="69" spans="1:7" ht="15">
      <c r="A69" s="4"/>
      <c r="B69" s="4"/>
      <c r="C69" s="4"/>
      <c r="D69" s="4"/>
      <c r="E69" s="4"/>
      <c r="F69" s="4"/>
      <c r="G69" s="4"/>
    </row>
    <row r="70" spans="1:7" ht="15">
      <c r="A70" s="4"/>
      <c r="B70" s="4"/>
      <c r="C70" s="4"/>
      <c r="D70" s="4"/>
      <c r="E70" s="4"/>
      <c r="F70" s="4"/>
      <c r="G70" s="4"/>
    </row>
    <row r="71" spans="1:7" ht="15">
      <c r="A71" s="4"/>
      <c r="B71" s="4"/>
      <c r="C71" s="4"/>
      <c r="D71" s="4"/>
      <c r="E71" s="4"/>
      <c r="F71" s="4"/>
      <c r="G71" s="4"/>
    </row>
    <row r="72" spans="1:7" ht="15">
      <c r="A72" s="4"/>
      <c r="B72" s="4"/>
      <c r="C72" s="4"/>
      <c r="D72" s="4"/>
      <c r="E72" s="4"/>
      <c r="F72" s="4"/>
      <c r="G72" s="4"/>
    </row>
  </sheetData>
  <sheetProtection/>
  <mergeCells count="57">
    <mergeCell ref="A7:G7"/>
    <mergeCell ref="A17:G17"/>
    <mergeCell ref="A15:G15"/>
    <mergeCell ref="A46:G46"/>
    <mergeCell ref="K47:L47"/>
    <mergeCell ref="K48:L48"/>
    <mergeCell ref="A40:G40"/>
    <mergeCell ref="A20:G20"/>
    <mergeCell ref="A26:G26"/>
    <mergeCell ref="A23:G23"/>
    <mergeCell ref="K44:L44"/>
    <mergeCell ref="A33:G33"/>
    <mergeCell ref="K40:L40"/>
    <mergeCell ref="K39:L39"/>
    <mergeCell ref="A54:G54"/>
    <mergeCell ref="A44:G44"/>
    <mergeCell ref="A53:G53"/>
    <mergeCell ref="K43:L43"/>
    <mergeCell ref="A47:G47"/>
    <mergeCell ref="K45:L45"/>
    <mergeCell ref="A31:G31"/>
    <mergeCell ref="A52:G52"/>
    <mergeCell ref="A43:G43"/>
    <mergeCell ref="A50:G50"/>
    <mergeCell ref="A51:G51"/>
    <mergeCell ref="A48:G48"/>
    <mergeCell ref="A42:G42"/>
    <mergeCell ref="A8:G8"/>
    <mergeCell ref="A9:G9"/>
    <mergeCell ref="A45:G45"/>
    <mergeCell ref="A49:G49"/>
    <mergeCell ref="A32:G32"/>
    <mergeCell ref="A39:G39"/>
    <mergeCell ref="A41:G41"/>
    <mergeCell ref="A22:G22"/>
    <mergeCell ref="A24:G24"/>
    <mergeCell ref="A14:G14"/>
    <mergeCell ref="A5:G5"/>
    <mergeCell ref="A6:G6"/>
    <mergeCell ref="A21:G21"/>
    <mergeCell ref="A10:G10"/>
    <mergeCell ref="A11:G11"/>
    <mergeCell ref="A12:G12"/>
    <mergeCell ref="A13:G13"/>
    <mergeCell ref="A16:G16"/>
    <mergeCell ref="A18:G18"/>
    <mergeCell ref="A19:G19"/>
    <mergeCell ref="A25:G25"/>
    <mergeCell ref="A37:G37"/>
    <mergeCell ref="A38:G38"/>
    <mergeCell ref="A35:G35"/>
    <mergeCell ref="A36:G36"/>
    <mergeCell ref="A30:G30"/>
    <mergeCell ref="A34:G34"/>
    <mergeCell ref="A27:G27"/>
    <mergeCell ref="A28:G28"/>
    <mergeCell ref="A29:G2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MAMAN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IAI</dc:creator>
  <cp:keywords/>
  <dc:description/>
  <cp:lastModifiedBy>admin</cp:lastModifiedBy>
  <cp:lastPrinted>2019-01-29T05:56:56Z</cp:lastPrinted>
  <dcterms:created xsi:type="dcterms:W3CDTF">2010-07-19T13:00:24Z</dcterms:created>
  <dcterms:modified xsi:type="dcterms:W3CDTF">2021-04-04T19:14:07Z</dcterms:modified>
  <cp:category/>
  <cp:version/>
  <cp:contentType/>
  <cp:contentStatus/>
</cp:coreProperties>
</file>