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530"/>
  <workbookPr defaultThemeVersion="124226"/>
  <bookViews>
    <workbookView xWindow="65428" yWindow="65428" windowWidth="23256" windowHeight="12576" activeTab="0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<sst xmlns="http://schemas.openxmlformats.org/spreadsheetml/2006/main" count="108" uniqueCount="79">
  <si>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</si>
  <si>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</si>
  <si>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</si>
  <si>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</si>
  <si>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</si>
  <si>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</si>
  <si>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</si>
  <si>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</si>
  <si>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</si>
  <si>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</si>
  <si>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</si>
  <si>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</si>
  <si>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</si>
  <si>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</si>
  <si>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</si>
  <si>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</si>
  <si>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</si>
  <si>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</si>
  <si>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</si>
  <si>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</si>
  <si>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</si>
  <si>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</si>
  <si>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</si>
  <si>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</si>
  <si>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</si>
  <si>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</si>
  <si>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</si>
  <si>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</si>
  <si>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</si>
  <si>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</si>
  <si>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</si>
  <si>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</si>
  <si>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</si>
  <si>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</si>
  <si>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</si>
  <si>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</si>
  <si>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</si>
  <si>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</si>
  <si>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</si>
  <si>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</si>
  <si>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</si>
  <si>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</si>
  <si>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</si>
  <si>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</si>
  <si>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</si>
  <si>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</si>
  <si>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שם המסלול - מסלול  לבני 60 ומעלה מספר 9625</t>
  </si>
  <si>
    <t>התרומה לתשואה ינואר 2020</t>
  </si>
  <si>
    <t>שיעור מסך הנכסים ינואר 2020</t>
  </si>
  <si>
    <t xml:space="preserve">התרומה לתשואה פברואר 2020 </t>
  </si>
  <si>
    <t xml:space="preserve">שיעור מסך הנכסים פברואר 2020 </t>
  </si>
  <si>
    <t>התרומה לתשואה מרץ 2020</t>
  </si>
  <si>
    <t>שיעור מסך הנכסים מרץ 2020</t>
  </si>
  <si>
    <t>התרומה לתשואה ינואר-מרץ 2020</t>
  </si>
  <si>
    <t>שיעור מסך הנכסים ינואר-מרץ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</si>
  <si>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</si>
  <si>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</si>
  <si>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</si>
  <si>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</si>
  <si>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</si>
  <si>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</si>
  <si>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ינואר-יוני 2020</t>
  </si>
  <si>
    <t>שיעור מסך הנכסים ינואר-יוני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</si>
  <si>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</si>
  <si>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</si>
  <si>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</si>
  <si>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</si>
  <si>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</si>
  <si>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</si>
  <si>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ינואר-ספטמבר 2020</t>
  </si>
  <si>
    <t>שיעור מסך הנכסים ינואר-ספטמבר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</si>
  <si>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</si>
  <si>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</si>
  <si>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</si>
  <si>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</si>
  <si>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</si>
  <si>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</si>
  <si>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ינואר-דצמבר 2020</t>
  </si>
  <si>
    <t>שיעור מסך הנכסים ינואר-דצמבר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</si>
</sst>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  <numFmt numFmtId="177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sz val="11"/>
      <color rgb="FFFF0000"/>
      <name val="David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5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>
      <alignment/>
      <protection/>
    </xf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>
      <alignment/>
      <protection/>
    </xf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>
      <alignment/>
      <protection/>
    </xf>
    <xf numFmtId="176" fontId="6" fillId="0" borderId="0">
      <alignment horizontal="right"/>
      <protection hidden="1"/>
    </xf>
    <xf numFmtId="0" fontId="6" fillId="0" borderId="0">
      <alignment horizontal="right" readingOrder="2"/>
      <protection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>
      <alignment/>
      <protection/>
    </xf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4" fillId="0" borderId="0">
      <alignment horizontal="righ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9">
    <xf numFmtId="0" fontId="0" fillId="0" borderId="0" xfId="0"/>
    <xf numFmtId="0" fontId="14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0" fontId="2" fillId="3" borderId="5" xfId="0" applyFont="1" applyFill="1" applyBorder="1"/>
    <xf numFmtId="0" fontId="3" fillId="3" borderId="6" xfId="0" applyFont="1" applyFill="1" applyBorder="1"/>
    <xf numFmtId="10" fontId="3" fillId="2" borderId="7" xfId="15" applyNumberFormat="1" applyFont="1" applyFill="1" applyBorder="1"/>
    <xf numFmtId="10" fontId="3" fillId="2" borderId="8" xfId="15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9" xfId="15" applyNumberFormat="1" applyFont="1" applyFill="1" applyBorder="1"/>
    <xf numFmtId="10" fontId="2" fillId="2" borderId="10" xfId="15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6" fillId="0" borderId="0" xfId="0" applyFont="1"/>
    <xf numFmtId="10" fontId="3" fillId="4" borderId="11" xfId="15" applyNumberFormat="1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10" fontId="3" fillId="5" borderId="7" xfId="15" applyNumberFormat="1" applyFont="1" applyFill="1" applyBorder="1"/>
    <xf numFmtId="10" fontId="3" fillId="5" borderId="8" xfId="15" applyNumberFormat="1" applyFont="1" applyFill="1" applyBorder="1"/>
    <xf numFmtId="3" fontId="3" fillId="5" borderId="12" xfId="15" applyNumberFormat="1" applyFont="1" applyFill="1" applyBorder="1"/>
    <xf numFmtId="10" fontId="2" fillId="5" borderId="9" xfId="15" applyNumberFormat="1" applyFont="1" applyFill="1" applyBorder="1"/>
    <xf numFmtId="10" fontId="2" fillId="5" borderId="10" xfId="15" applyNumberFormat="1" applyFont="1" applyFill="1" applyBorder="1"/>
    <xf numFmtId="0" fontId="14" fillId="6" borderId="0" xfId="0" applyFont="1" applyFill="1"/>
    <xf numFmtId="0" fontId="14" fillId="7" borderId="0" xfId="0" applyFont="1" applyFill="1"/>
    <xf numFmtId="0" fontId="3" fillId="8" borderId="13" xfId="0" applyFont="1" applyFill="1" applyBorder="1"/>
    <xf numFmtId="0" fontId="3" fillId="3" borderId="14" xfId="0" applyFont="1" applyFill="1" applyBorder="1"/>
    <xf numFmtId="10" fontId="3" fillId="2" borderId="15" xfId="15" applyNumberFormat="1" applyFont="1" applyFill="1" applyBorder="1"/>
    <xf numFmtId="10" fontId="3" fillId="2" borderId="16" xfId="15" applyNumberFormat="1" applyFont="1" applyFill="1" applyBorder="1"/>
    <xf numFmtId="10" fontId="3" fillId="5" borderId="15" xfId="15" applyNumberFormat="1" applyFont="1" applyFill="1" applyBorder="1"/>
    <xf numFmtId="10" fontId="3" fillId="5" borderId="16" xfId="15" applyNumberFormat="1" applyFont="1" applyFill="1" applyBorder="1"/>
    <xf numFmtId="0" fontId="3" fillId="0" borderId="17" xfId="0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8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2" fillId="3" borderId="5" xfId="0" applyFont="1" applyFill="1" applyBorder="1"/>
    <xf numFmtId="10" fontId="2" fillId="2" borderId="2" xfId="15" applyNumberFormat="1" applyFont="1" applyFill="1" applyBorder="1"/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2" xfId="15" applyNumberFormat="1" applyFont="1" applyFill="1" applyBorder="1"/>
    <xf numFmtId="10" fontId="2" fillId="2" borderId="7" xfId="15" applyNumberFormat="1" applyFont="1" applyFill="1" applyBorder="1"/>
    <xf numFmtId="4" fontId="3" fillId="5" borderId="12" xfId="15" applyNumberFormat="1" applyFont="1" applyFill="1" applyBorder="1"/>
    <xf numFmtId="10" fontId="2" fillId="0" borderId="0" xfId="0" applyNumberFormat="1" applyFont="1" applyFill="1"/>
    <xf numFmtId="10" fontId="18" fillId="0" borderId="0" xfId="0" applyNumberFormat="1" applyFont="1" applyFill="1"/>
    <xf numFmtId="0" fontId="14" fillId="7" borderId="19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</cellXfs>
  <cellStyles count="5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97" xfId="34"/>
    <cellStyle name="98" xfId="35"/>
    <cellStyle name="99" xfId="36"/>
    <cellStyle name="Comma [0] 2" xfId="37"/>
    <cellStyle name="Comma [0] 2 2" xfId="38"/>
    <cellStyle name="Comma [0] 2 2 2" xfId="39"/>
    <cellStyle name="Comma [0] 2 3" xfId="40"/>
    <cellStyle name="Comma [0] 2 4" xfId="41"/>
    <cellStyle name="Comma [0] 3" xfId="42"/>
    <cellStyle name="Comma 2" xfId="43"/>
    <cellStyle name="Comma 2 2" xfId="44"/>
    <cellStyle name="Comma 2 2 2" xfId="45"/>
    <cellStyle name="Comma 2 2 3" xfId="46"/>
    <cellStyle name="Comma 2 2 4" xfId="47"/>
    <cellStyle name="Comma 2 2 5" xfId="48"/>
    <cellStyle name="Comma 2 2 6" xfId="49"/>
    <cellStyle name="Comma 2 2 7" xfId="50"/>
    <cellStyle name="Comma 2 3" xfId="51"/>
    <cellStyle name="Comma 2 4" xfId="52"/>
    <cellStyle name="Comma 2 5" xfId="53"/>
    <cellStyle name="Comma 2 6" xfId="54"/>
    <cellStyle name="Comma 2 7" xfId="55"/>
    <cellStyle name="Comma 2 8" xfId="56"/>
    <cellStyle name="Comma 2 9" xfId="57"/>
    <cellStyle name="Comma 3" xfId="58"/>
    <cellStyle name="Comma 3 2" xfId="59"/>
    <cellStyle name="Comma 4" xfId="60"/>
    <cellStyle name="Comma 5" xfId="61"/>
    <cellStyle name="Comma 6" xfId="62"/>
    <cellStyle name="Comma 7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_אלמנטרי" xfId="175"/>
    <cellStyle name="Normal 20" xfId="176"/>
    <cellStyle name="Normal 21" xfId="177"/>
    <cellStyle name="Normal 21 2" xfId="178"/>
    <cellStyle name="Normal 21 3" xfId="179"/>
    <cellStyle name="Normal 22" xfId="180"/>
    <cellStyle name="Normal 22 2" xfId="181"/>
    <cellStyle name="Normal 22 3" xfId="182"/>
    <cellStyle name="Normal 23" xfId="183"/>
    <cellStyle name="Normal 23 2" xfId="184"/>
    <cellStyle name="Normal 23 3" xfId="185"/>
    <cellStyle name="Normal 24" xfId="186"/>
    <cellStyle name="Normal 24 2" xfId="187"/>
    <cellStyle name="Normal 24 3" xfId="188"/>
    <cellStyle name="Normal 25" xfId="189"/>
    <cellStyle name="Normal 25 2" xfId="190"/>
    <cellStyle name="Normal 25 3" xfId="191"/>
    <cellStyle name="Normal 26" xfId="192"/>
    <cellStyle name="Normal 26 2" xfId="193"/>
    <cellStyle name="Normal 26 3" xfId="194"/>
    <cellStyle name="Normal 27" xfId="195"/>
    <cellStyle name="Normal 27 2" xfId="196"/>
    <cellStyle name="Normal 27 3" xfId="197"/>
    <cellStyle name="Normal 27 4" xfId="198"/>
    <cellStyle name="Normal 27 5" xfId="199"/>
    <cellStyle name="Normal 27 6" xfId="200"/>
    <cellStyle name="Normal 27 7" xfId="201"/>
    <cellStyle name="Normal 28" xfId="202"/>
    <cellStyle name="Normal 29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_אלמנטרי" xfId="220"/>
    <cellStyle name="Normal 30" xfId="221"/>
    <cellStyle name="Normal 30 2" xfId="222"/>
    <cellStyle name="Normal 30 3" xfId="223"/>
    <cellStyle name="Normal 30 4" xfId="224"/>
    <cellStyle name="Normal 30 5" xfId="225"/>
    <cellStyle name="Normal 30 6" xfId="226"/>
    <cellStyle name="Normal 30 7" xfId="227"/>
    <cellStyle name="Normal 31" xfId="228"/>
    <cellStyle name="Normal 32" xfId="229"/>
    <cellStyle name="Normal 32 2" xfId="230"/>
    <cellStyle name="Normal 32 3" xfId="231"/>
    <cellStyle name="Normal 32 4" xfId="232"/>
    <cellStyle name="Normal 32 5" xfId="233"/>
    <cellStyle name="Normal 32 6" xfId="234"/>
    <cellStyle name="Normal 32 7" xfId="235"/>
    <cellStyle name="Normal 33" xfId="236"/>
    <cellStyle name="Normal 33 2" xfId="237"/>
    <cellStyle name="Normal 33 3" xfId="238"/>
    <cellStyle name="Normal 33 4" xfId="239"/>
    <cellStyle name="Normal 33 5" xfId="240"/>
    <cellStyle name="Normal 33 6" xfId="241"/>
    <cellStyle name="Normal 33 7" xfId="242"/>
    <cellStyle name="Normal 34" xfId="243"/>
    <cellStyle name="Normal 34 2" xfId="244"/>
    <cellStyle name="Normal 35" xfId="245"/>
    <cellStyle name="Normal 36" xfId="246"/>
    <cellStyle name="Normal 36 2" xfId="247"/>
    <cellStyle name="Normal 36 3" xfId="248"/>
    <cellStyle name="Normal 36 4" xfId="249"/>
    <cellStyle name="Normal 36 5" xfId="250"/>
    <cellStyle name="Normal 36 6" xfId="251"/>
    <cellStyle name="Normal 36 7" xfId="252"/>
    <cellStyle name="Normal 37" xfId="253"/>
    <cellStyle name="Normal 38" xfId="254"/>
    <cellStyle name="Normal 39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_ירידות ערך שנזקפו" xfId="264"/>
    <cellStyle name="Normal 40" xfId="265"/>
    <cellStyle name="Normal 41" xfId="266"/>
    <cellStyle name="Normal 41 2" xfId="267"/>
    <cellStyle name="Normal 41 3" xfId="268"/>
    <cellStyle name="Normal 41 4" xfId="269"/>
    <cellStyle name="Normal 41 5" xfId="270"/>
    <cellStyle name="Normal 41 6" xfId="271"/>
    <cellStyle name="Normal 41 7" xfId="272"/>
    <cellStyle name="Normal 42" xfId="273"/>
    <cellStyle name="Normal 42 2" xfId="274"/>
    <cellStyle name="Normal 42 2 2" xfId="275"/>
    <cellStyle name="Normal 42 3" xfId="276"/>
    <cellStyle name="Normal 42 3 2" xfId="277"/>
    <cellStyle name="Normal 42 4" xfId="278"/>
    <cellStyle name="Normal 42 4 2" xfId="279"/>
    <cellStyle name="Normal 42 5" xfId="280"/>
    <cellStyle name="Normal 43" xfId="281"/>
    <cellStyle name="Normal 44" xfId="282"/>
    <cellStyle name="Normal 45" xfId="283"/>
    <cellStyle name="Normal 45 2" xfId="284"/>
    <cellStyle name="Normal 45 2 2" xfId="285"/>
    <cellStyle name="Normal 45 3" xfId="286"/>
    <cellStyle name="Normal 45 3 2" xfId="287"/>
    <cellStyle name="Normal 45 4" xfId="288"/>
    <cellStyle name="Normal 45 4 2" xfId="289"/>
    <cellStyle name="Normal 45 5" xfId="290"/>
    <cellStyle name="Normal 46" xfId="291"/>
    <cellStyle name="Normal 46 2" xfId="292"/>
    <cellStyle name="Normal 46 2 2" xfId="293"/>
    <cellStyle name="Normal 46 3" xfId="294"/>
    <cellStyle name="Normal 46 3 2" xfId="295"/>
    <cellStyle name="Normal 46 4" xfId="296"/>
    <cellStyle name="Normal 46 4 2" xfId="297"/>
    <cellStyle name="Normal 46 5" xfId="298"/>
    <cellStyle name="Normal 47" xfId="299"/>
    <cellStyle name="Normal 47 2" xfId="300"/>
    <cellStyle name="Normal 47 2 2" xfId="301"/>
    <cellStyle name="Normal 47 3" xfId="302"/>
    <cellStyle name="Normal 47 3 2" xfId="303"/>
    <cellStyle name="Normal 47 4" xfId="304"/>
    <cellStyle name="Normal 47 4 2" xfId="305"/>
    <cellStyle name="Normal 47 5" xfId="306"/>
    <cellStyle name="Normal 48" xfId="307"/>
    <cellStyle name="Normal 49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_Data" xfId="338"/>
    <cellStyle name="Normal 60" xfId="339"/>
    <cellStyle name="Normal 64" xfId="340"/>
    <cellStyle name="Normal 64 2" xfId="341"/>
    <cellStyle name="Normal 64 2 2" xfId="342"/>
    <cellStyle name="Normal 64 3" xfId="343"/>
    <cellStyle name="Normal 64 3 2" xfId="344"/>
    <cellStyle name="Normal 64 4" xfId="345"/>
    <cellStyle name="Normal 64 4 2" xfId="346"/>
    <cellStyle name="Normal 64 5" xfId="347"/>
    <cellStyle name="Normal 65" xfId="348"/>
    <cellStyle name="Normal 65 2" xfId="349"/>
    <cellStyle name="Normal 65 2 2" xfId="350"/>
    <cellStyle name="Normal 65 3" xfId="351"/>
    <cellStyle name="Normal 65 3 2" xfId="352"/>
    <cellStyle name="Normal 65 4" xfId="353"/>
    <cellStyle name="Normal 65 4 2" xfId="354"/>
    <cellStyle name="Normal 65 5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_Data" xfId="376"/>
    <cellStyle name="Normal 71" xfId="377"/>
    <cellStyle name="Normal 71 2" xfId="378"/>
    <cellStyle name="Normal 71 2 2" xfId="379"/>
    <cellStyle name="Normal 71 3" xfId="380"/>
    <cellStyle name="Normal 71 3 2" xfId="381"/>
    <cellStyle name="Normal 71 4" xfId="382"/>
    <cellStyle name="Normal 71 4 2" xfId="383"/>
    <cellStyle name="Normal 71 5" xfId="384"/>
    <cellStyle name="Normal 72" xfId="385"/>
    <cellStyle name="Normal 72 2" xfId="386"/>
    <cellStyle name="Normal 72 2 2" xfId="387"/>
    <cellStyle name="Normal 72 3" xfId="388"/>
    <cellStyle name="Normal 72 3 2" xfId="389"/>
    <cellStyle name="Normal 72 4" xfId="390"/>
    <cellStyle name="Normal 72 4 2" xfId="391"/>
    <cellStyle name="Normal 72 5" xfId="392"/>
    <cellStyle name="Normal 73" xfId="393"/>
    <cellStyle name="Normal 74" xfId="394"/>
    <cellStyle name="Normal 76" xfId="395"/>
    <cellStyle name="Normal 77" xfId="396"/>
    <cellStyle name="Normal 79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_ירידות ערך שנזקפו" xfId="406"/>
    <cellStyle name="Normal 80" xfId="407"/>
    <cellStyle name="Normal 80 2" xfId="408"/>
    <cellStyle name="Normal 80 2 2" xfId="409"/>
    <cellStyle name="Normal 80 3" xfId="410"/>
    <cellStyle name="Normal 80 3 2" xfId="411"/>
    <cellStyle name="Normal 80 4" xfId="412"/>
    <cellStyle name="Normal 80 4 2" xfId="413"/>
    <cellStyle name="Normal 80 5" xfId="414"/>
    <cellStyle name="Normal 81" xfId="415"/>
    <cellStyle name="Normal 81 2" xfId="416"/>
    <cellStyle name="Normal 81 2 2" xfId="417"/>
    <cellStyle name="Normal 81 3" xfId="418"/>
    <cellStyle name="Normal 81 3 2" xfId="419"/>
    <cellStyle name="Normal 81 4" xfId="420"/>
    <cellStyle name="Normal 81 4 2" xfId="421"/>
    <cellStyle name="Normal 81 5" xfId="422"/>
    <cellStyle name="Normal 82" xfId="423"/>
    <cellStyle name="Normal 82 2" xfId="424"/>
    <cellStyle name="Normal 82 2 2" xfId="425"/>
    <cellStyle name="Normal 82 3" xfId="426"/>
    <cellStyle name="Normal 82 3 2" xfId="427"/>
    <cellStyle name="Normal 82 4" xfId="428"/>
    <cellStyle name="Normal 82 4 2" xfId="429"/>
    <cellStyle name="Normal 82 5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  <cellStyle name="Normal 51" xfId="522"/>
    <cellStyle name="Normal 52" xfId="523"/>
    <cellStyle name="Normal 53" xfId="524"/>
    <cellStyle name="Normal 54" xfId="525"/>
    <cellStyle name="Normal 55" xfId="526"/>
    <cellStyle name="Normal 56" xfId="527"/>
    <cellStyle name="Normal 57" xfId="528"/>
    <cellStyle name="Normal 58" xfId="529"/>
    <cellStyle name="Normal 59" xfId="530"/>
    <cellStyle name="Normal 61" xfId="531"/>
    <cellStyle name="Normal 62" xfId="532"/>
    <cellStyle name="Normal 63" xfId="533"/>
    <cellStyle name="Normal 66" xfId="534"/>
    <cellStyle name="Normal 67" xfId="535"/>
    <cellStyle name="Normal 68" xfId="536"/>
    <cellStyle name="Normal 69" xfId="537"/>
    <cellStyle name="Normal 70" xfId="538"/>
    <cellStyle name="Normal 75" xfId="539"/>
    <cellStyle name="Normal 78" xfId="540"/>
    <cellStyle name="Normal 83" xfId="541"/>
    <cellStyle name="Normal 84" xfId="542"/>
    <cellStyle name="Normal 85" xfId="543"/>
    <cellStyle name="Normal 86" xfId="544"/>
    <cellStyle name="Normal 87" xfId="545"/>
    <cellStyle name="Normal 88" xfId="546"/>
    <cellStyle name="Normal 89" xfId="547"/>
    <cellStyle name="Normal 90" xfId="548"/>
  </cellStyles>
  <dxfs count="3">
    <dxf>
      <border>
        <top style="thin"/>
        <bottom style="thin"/>
      </border>
    </dxf>
    <dxf>
      <numFmt numFmtId="177" formatCode="#,##0"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טבלה4" displayName="טבלה4" ref="B36:J65" totalsRowShown="0" tableBorderDxfId="2">
  <autoFilter ref="B36:J65"/>
  <tableColumns count="9">
    <tableColumn id="1" name="נתונים מצטברים"/>
    <tableColumn id="2" name="התרומה לתשואה ינואר-מרץ 2020" dataDxfId="1">
      <calculatedColumnFormula>C6+E6+G6</calculatedColumnFormula>
    </tableColumn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autoFilter ref="B5:Z34"/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 "/>
    <tableColumn id="5" name="שיעור מסך הנכסים פברואר 2020 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workbookViewId="0" topLeftCell="R1">
      <selection activeCell="I57" sqref="I57"/>
    </sheetView>
  </sheetViews>
  <sheetFormatPr defaultColWidth="9.140625" defaultRowHeight="15"/>
  <cols>
    <col min="1" max="1" width="2.140625" style="1" customWidth="1"/>
    <col min="2" max="2" width="31.140625" style="1" customWidth="1"/>
    <col min="3" max="3" width="15.00390625" style="1" customWidth="1"/>
    <col min="4" max="5" width="16.57421875" style="1" customWidth="1"/>
    <col min="6" max="6" width="18.421875" style="1" customWidth="1"/>
    <col min="7" max="7" width="15.421875" style="1" customWidth="1"/>
    <col min="8" max="8" width="15.140625" style="1" customWidth="1"/>
    <col min="9" max="9" width="15.8515625" style="1" customWidth="1"/>
    <col min="10" max="10" width="15.7109375" style="1" customWidth="1"/>
    <col min="11" max="11" width="13.421875" style="1" customWidth="1"/>
    <col min="12" max="26" width="15.00390625" style="1" customWidth="1"/>
    <col min="27" max="16384" width="9.140625" style="1" customWidth="1"/>
  </cols>
  <sheetData>
    <row r="1" ht="18">
      <c r="B1" s="17" t="s">
        <v>0</v>
      </c>
    </row>
    <row r="2" ht="18">
      <c r="B2" s="18" t="s">
        <v>44</v>
      </c>
    </row>
    <row r="3" spans="2:3" ht="36">
      <c r="B3" s="51" t="s">
        <v>46</v>
      </c>
      <c r="C3" s="19" t="s">
        <v>36</v>
      </c>
    </row>
    <row r="4" spans="2:31" ht="15">
      <c r="B4" s="2">
        <v>2020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27.6">
      <c r="B5" s="45" t="s">
        <v>40</v>
      </c>
      <c r="C5" s="39" t="s">
        <v>47</v>
      </c>
      <c r="D5" s="40" t="s">
        <v>48</v>
      </c>
      <c r="E5" s="41" t="s">
        <v>49</v>
      </c>
      <c r="F5" s="42" t="s">
        <v>50</v>
      </c>
      <c r="G5" s="39" t="s">
        <v>51</v>
      </c>
      <c r="H5" s="40" t="s">
        <v>52</v>
      </c>
      <c r="I5" s="41" t="s">
        <v>55</v>
      </c>
      <c r="J5" s="42" t="s">
        <v>56</v>
      </c>
      <c r="K5" s="39" t="s">
        <v>57</v>
      </c>
      <c r="L5" s="40" t="s">
        <v>58</v>
      </c>
      <c r="M5" s="41" t="s">
        <v>59</v>
      </c>
      <c r="N5" s="41" t="s">
        <v>60</v>
      </c>
      <c r="O5" s="39" t="s">
        <v>63</v>
      </c>
      <c r="P5" s="40" t="s">
        <v>64</v>
      </c>
      <c r="Q5" s="41" t="s">
        <v>65</v>
      </c>
      <c r="R5" s="42" t="s">
        <v>66</v>
      </c>
      <c r="S5" s="39" t="s">
        <v>67</v>
      </c>
      <c r="T5" s="40" t="s">
        <v>68</v>
      </c>
      <c r="U5" s="41" t="s">
        <v>71</v>
      </c>
      <c r="V5" s="42" t="s">
        <v>72</v>
      </c>
      <c r="W5" s="39" t="s">
        <v>73</v>
      </c>
      <c r="X5" s="40" t="s">
        <v>74</v>
      </c>
      <c r="Y5" s="41" t="s">
        <v>75</v>
      </c>
      <c r="Z5" s="42" t="s">
        <v>76</v>
      </c>
      <c r="AE5" s="3" t="s">
        <v>2</v>
      </c>
    </row>
    <row r="6" spans="2:31" ht="15">
      <c r="B6" s="6" t="s">
        <v>1</v>
      </c>
      <c r="C6" s="53">
        <v>2.20830541174964E-05</v>
      </c>
      <c r="D6" s="7">
        <v>0.0340000162722164</v>
      </c>
      <c r="E6" s="23">
        <v>-5.03869971359977E-06</v>
      </c>
      <c r="F6" s="23">
        <v>0.0215840294767563</v>
      </c>
      <c r="G6" s="53">
        <v>-0.000628468152023605</v>
      </c>
      <c r="H6" s="7">
        <v>0.0328924805109312</v>
      </c>
      <c r="I6" s="23">
        <v>-0.000121028336328635</v>
      </c>
      <c r="J6" s="23">
        <v>0.0344172793953584</v>
      </c>
      <c r="K6" s="53">
        <v>-1.45660041718367E-06</v>
      </c>
      <c r="L6" s="7">
        <v>0.0433396012434805</v>
      </c>
      <c r="M6" s="23">
        <v>-3.77304027766744E-05</v>
      </c>
      <c r="N6" s="23">
        <v>0.0386733003096374</v>
      </c>
      <c r="O6" s="53">
        <v>-2.27966501231394E-06</v>
      </c>
      <c r="P6" s="7">
        <v>0.0303382104612134</v>
      </c>
      <c r="Q6" s="23">
        <v>-1.05717941701648E-05</v>
      </c>
      <c r="R6" s="23">
        <v>0.0259268492504023</v>
      </c>
      <c r="S6" s="53">
        <v>-4.90321951197353E-05</v>
      </c>
      <c r="T6" s="7">
        <v>0.0295954469263784</v>
      </c>
      <c r="U6" s="23">
        <v>0</v>
      </c>
      <c r="V6" s="23">
        <v>0.0433</v>
      </c>
      <c r="W6" s="53">
        <v>-9.87584861029281E-05</v>
      </c>
      <c r="X6" s="7">
        <v>0.0290205111372241</v>
      </c>
      <c r="Y6" s="23">
        <v>-0.0001</v>
      </c>
      <c r="Z6" s="24">
        <v>0.0196</v>
      </c>
      <c r="AE6" s="3" t="s">
        <v>4</v>
      </c>
    </row>
    <row r="7" spans="2:31" ht="15">
      <c r="B7" s="9" t="s">
        <v>3</v>
      </c>
      <c r="C7" s="53">
        <v>-0.000150053487376542</v>
      </c>
      <c r="D7" s="7">
        <v>0.604296291728198</v>
      </c>
      <c r="E7" s="23">
        <v>0.00813717859035599</v>
      </c>
      <c r="F7" s="23">
        <v>0.63888451857786</v>
      </c>
      <c r="G7" s="53">
        <v>-0.0265810976790541</v>
      </c>
      <c r="H7" s="7">
        <v>0.600718113422786</v>
      </c>
      <c r="I7" s="23">
        <v>0.0081425912981366</v>
      </c>
      <c r="J7" s="23">
        <v>0.59264293691248</v>
      </c>
      <c r="K7" s="53">
        <v>0.00414727388644256</v>
      </c>
      <c r="L7" s="7">
        <v>0.582551558005637</v>
      </c>
      <c r="M7" s="23">
        <v>-0.00103779162461412</v>
      </c>
      <c r="N7" s="23">
        <v>0.590121212140947</v>
      </c>
      <c r="O7" s="53">
        <v>-0.000893544985747058</v>
      </c>
      <c r="P7" s="7">
        <v>0.594326113146004</v>
      </c>
      <c r="Q7" s="23">
        <v>0.00257590595572728</v>
      </c>
      <c r="R7" s="23">
        <v>0.587247379404389</v>
      </c>
      <c r="S7" s="53">
        <v>-0.00428099847389396</v>
      </c>
      <c r="T7" s="7">
        <v>0.581782523445254</v>
      </c>
      <c r="U7" s="23">
        <v>-0.0012</v>
      </c>
      <c r="V7" s="23">
        <v>0.5757</v>
      </c>
      <c r="W7" s="53">
        <v>0.00292439840311189</v>
      </c>
      <c r="X7" s="7">
        <v>0.565163031977035</v>
      </c>
      <c r="Y7" s="23">
        <v>0.0021</v>
      </c>
      <c r="Z7" s="24">
        <v>0.5707</v>
      </c>
      <c r="AE7" s="3" t="s">
        <v>6</v>
      </c>
    </row>
    <row r="8" spans="2:31" ht="15">
      <c r="B8" s="9" t="s">
        <v>5</v>
      </c>
      <c r="C8" s="53">
        <v>0</v>
      </c>
      <c r="D8" s="7">
        <v>0</v>
      </c>
      <c r="E8" s="23">
        <v>0</v>
      </c>
      <c r="F8" s="23">
        <v>0</v>
      </c>
      <c r="G8" s="53">
        <v>0</v>
      </c>
      <c r="H8" s="7">
        <v>0</v>
      </c>
      <c r="I8" s="23">
        <v>0</v>
      </c>
      <c r="J8" s="23">
        <v>0</v>
      </c>
      <c r="K8" s="53">
        <v>0</v>
      </c>
      <c r="L8" s="7">
        <v>0</v>
      </c>
      <c r="M8" s="23">
        <v>0</v>
      </c>
      <c r="N8" s="23">
        <v>0</v>
      </c>
      <c r="O8" s="53">
        <v>0</v>
      </c>
      <c r="P8" s="7">
        <v>0</v>
      </c>
      <c r="Q8" s="23">
        <v>0</v>
      </c>
      <c r="R8" s="23">
        <v>0</v>
      </c>
      <c r="S8" s="53">
        <v>0</v>
      </c>
      <c r="T8" s="7">
        <v>0</v>
      </c>
      <c r="U8" s="23">
        <v>0</v>
      </c>
      <c r="V8" s="23">
        <v>0</v>
      </c>
      <c r="W8" s="53">
        <v>0</v>
      </c>
      <c r="X8" s="7">
        <v>0</v>
      </c>
      <c r="Y8" s="23">
        <v>0</v>
      </c>
      <c r="Z8" s="24">
        <v>0</v>
      </c>
      <c r="AE8" s="3" t="s">
        <v>8</v>
      </c>
    </row>
    <row r="9" spans="2:31" ht="15">
      <c r="B9" s="9" t="s">
        <v>7</v>
      </c>
      <c r="C9" s="53">
        <v>0</v>
      </c>
      <c r="D9" s="7">
        <v>0</v>
      </c>
      <c r="E9" s="23">
        <v>0</v>
      </c>
      <c r="F9" s="23">
        <v>0</v>
      </c>
      <c r="G9" s="53">
        <v>0</v>
      </c>
      <c r="H9" s="7">
        <v>0</v>
      </c>
      <c r="I9" s="23">
        <v>0</v>
      </c>
      <c r="J9" s="23">
        <v>0</v>
      </c>
      <c r="K9" s="53">
        <v>0</v>
      </c>
      <c r="L9" s="7">
        <v>0</v>
      </c>
      <c r="M9" s="23">
        <v>0</v>
      </c>
      <c r="N9" s="23">
        <v>0</v>
      </c>
      <c r="O9" s="53">
        <v>0</v>
      </c>
      <c r="P9" s="7">
        <v>0</v>
      </c>
      <c r="Q9" s="23">
        <v>0</v>
      </c>
      <c r="R9" s="23">
        <v>0</v>
      </c>
      <c r="S9" s="53">
        <v>0</v>
      </c>
      <c r="T9" s="7">
        <v>0</v>
      </c>
      <c r="U9" s="23">
        <v>0</v>
      </c>
      <c r="V9" s="23">
        <v>0</v>
      </c>
      <c r="W9" s="53">
        <v>0</v>
      </c>
      <c r="X9" s="7">
        <v>0</v>
      </c>
      <c r="Y9" s="23">
        <v>0</v>
      </c>
      <c r="Z9" s="24">
        <v>0</v>
      </c>
      <c r="AE9" s="3" t="s">
        <v>10</v>
      </c>
    </row>
    <row r="10" spans="2:31" ht="15">
      <c r="B10" s="9" t="s">
        <v>9</v>
      </c>
      <c r="C10" s="53">
        <v>-0.000155079107185601</v>
      </c>
      <c r="D10" s="7">
        <v>0.206492274917446</v>
      </c>
      <c r="E10" s="23">
        <v>-0.00071234088709984</v>
      </c>
      <c r="F10" s="23">
        <v>0.225000593659105</v>
      </c>
      <c r="G10" s="53">
        <v>-0.0113321685122007</v>
      </c>
      <c r="H10" s="7">
        <v>0.247253753012397</v>
      </c>
      <c r="I10" s="23">
        <v>0.00829563611553455</v>
      </c>
      <c r="J10" s="23">
        <v>0.247090768050081</v>
      </c>
      <c r="K10" s="53">
        <v>0.00209735684711599</v>
      </c>
      <c r="L10" s="7">
        <v>0.243855241674348</v>
      </c>
      <c r="M10" s="23">
        <v>-0.00661717919487533</v>
      </c>
      <c r="N10" s="23">
        <v>0.235023133776205</v>
      </c>
      <c r="O10" s="53">
        <v>0.00396748702439864</v>
      </c>
      <c r="P10" s="7">
        <v>0.23694517849396</v>
      </c>
      <c r="Q10" s="23">
        <v>0.00455510047340308</v>
      </c>
      <c r="R10" s="23">
        <v>0.241124474638797</v>
      </c>
      <c r="S10" s="53">
        <v>-0.00160245786891615</v>
      </c>
      <c r="T10" s="7">
        <v>0.236308639793724</v>
      </c>
      <c r="U10" s="23">
        <v>0</v>
      </c>
      <c r="V10" s="23">
        <v>0.2338</v>
      </c>
      <c r="W10" s="53">
        <v>0.00329715570579635</v>
      </c>
      <c r="X10" s="7">
        <v>0.238401149749491</v>
      </c>
      <c r="Y10" s="23">
        <v>0.0016</v>
      </c>
      <c r="Z10" s="24">
        <v>0.2421</v>
      </c>
      <c r="AE10" s="3" t="s">
        <v>12</v>
      </c>
    </row>
    <row r="11" spans="2:31" ht="15">
      <c r="B11" s="9" t="s">
        <v>11</v>
      </c>
      <c r="C11" s="53">
        <v>0</v>
      </c>
      <c r="D11" s="7">
        <v>0</v>
      </c>
      <c r="E11" s="23">
        <v>0</v>
      </c>
      <c r="F11" s="23">
        <v>0</v>
      </c>
      <c r="G11" s="53">
        <v>0</v>
      </c>
      <c r="H11" s="7">
        <v>0</v>
      </c>
      <c r="I11" s="23">
        <v>0</v>
      </c>
      <c r="J11" s="23">
        <v>0</v>
      </c>
      <c r="K11" s="53">
        <v>0</v>
      </c>
      <c r="L11" s="7">
        <v>0</v>
      </c>
      <c r="M11" s="23">
        <v>0</v>
      </c>
      <c r="N11" s="23">
        <v>0</v>
      </c>
      <c r="O11" s="53">
        <v>0</v>
      </c>
      <c r="P11" s="7">
        <v>0</v>
      </c>
      <c r="Q11" s="23">
        <v>0</v>
      </c>
      <c r="R11" s="23">
        <v>0</v>
      </c>
      <c r="S11" s="53">
        <v>0</v>
      </c>
      <c r="T11" s="7">
        <v>0</v>
      </c>
      <c r="U11" s="23">
        <v>0</v>
      </c>
      <c r="V11" s="23">
        <v>0</v>
      </c>
      <c r="W11" s="53">
        <v>0</v>
      </c>
      <c r="X11" s="7">
        <v>0</v>
      </c>
      <c r="Y11" s="23">
        <v>0</v>
      </c>
      <c r="Z11" s="24">
        <v>0</v>
      </c>
      <c r="AE11" s="3" t="s">
        <v>14</v>
      </c>
    </row>
    <row r="12" spans="2:31" ht="15">
      <c r="B12" s="9" t="s">
        <v>13</v>
      </c>
      <c r="C12" s="53">
        <v>0.000994403668936512</v>
      </c>
      <c r="D12" s="7">
        <v>0.0615826048198983</v>
      </c>
      <c r="E12" s="23">
        <v>-0.0043050795843841</v>
      </c>
      <c r="F12" s="23">
        <v>0.070110878478786</v>
      </c>
      <c r="G12" s="53">
        <v>-0.0105528179502882</v>
      </c>
      <c r="H12" s="7">
        <v>0.0634497215513701</v>
      </c>
      <c r="I12" s="23">
        <v>0.00834549368365269</v>
      </c>
      <c r="J12" s="23">
        <v>0.0694243012752443</v>
      </c>
      <c r="K12" s="53">
        <v>0.00201682065041651</v>
      </c>
      <c r="L12" s="7">
        <v>0.0706372962928323</v>
      </c>
      <c r="M12" s="23">
        <v>-0.00230461529660815</v>
      </c>
      <c r="N12" s="23">
        <v>0.0710832616321187</v>
      </c>
      <c r="O12" s="53">
        <v>0.00352548140689422</v>
      </c>
      <c r="P12" s="7">
        <v>0.0716143126593466</v>
      </c>
      <c r="Q12" s="23">
        <v>0.00494452689860516</v>
      </c>
      <c r="R12" s="23">
        <v>0.0762884220599981</v>
      </c>
      <c r="S12" s="53">
        <v>-0.00254301030787056</v>
      </c>
      <c r="T12" s="7">
        <v>0.0779632028602408</v>
      </c>
      <c r="U12" s="23">
        <v>0.0005</v>
      </c>
      <c r="V12" s="23">
        <v>0.0792</v>
      </c>
      <c r="W12" s="53">
        <v>0.00438573098282039</v>
      </c>
      <c r="X12" s="7">
        <v>0.0806646743728178</v>
      </c>
      <c r="Y12" s="23">
        <v>0.0023</v>
      </c>
      <c r="Z12" s="24">
        <v>0.0805</v>
      </c>
      <c r="AE12" s="3" t="s">
        <v>15</v>
      </c>
    </row>
    <row r="13" spans="2:31" ht="15">
      <c r="B13" s="47" t="s">
        <v>45</v>
      </c>
      <c r="C13" s="53">
        <v>-0.000765244133008268</v>
      </c>
      <c r="D13" s="48">
        <v>0.0408890436216154</v>
      </c>
      <c r="E13" s="23">
        <v>-0.00348968169764259</v>
      </c>
      <c r="F13" s="23">
        <v>0.043851418335685</v>
      </c>
      <c r="G13" s="53">
        <v>-0.00476042798755327</v>
      </c>
      <c r="H13" s="7">
        <v>0.0544059162196725</v>
      </c>
      <c r="I13" s="23">
        <v>0.00540410037260919</v>
      </c>
      <c r="J13" s="23">
        <v>0.056393030041105</v>
      </c>
      <c r="K13" s="53">
        <v>0.00278449080059487</v>
      </c>
      <c r="L13" s="7">
        <v>0.057946303754416</v>
      </c>
      <c r="M13" s="23">
        <v>0.000664430554683668</v>
      </c>
      <c r="N13" s="23">
        <v>0.0646226216524304</v>
      </c>
      <c r="O13" s="53">
        <v>0.00304823578154615</v>
      </c>
      <c r="P13" s="7">
        <v>0.0665879347824375</v>
      </c>
      <c r="Q13" s="23">
        <v>0.00396521570882903</v>
      </c>
      <c r="R13" s="23">
        <v>0.0693878374035851</v>
      </c>
      <c r="S13" s="53">
        <v>0.000353927692123371</v>
      </c>
      <c r="T13" s="7">
        <v>0.0716659220120803</v>
      </c>
      <c r="U13" s="49">
        <v>-0.0004</v>
      </c>
      <c r="V13" s="23">
        <v>0.0679</v>
      </c>
      <c r="W13" s="53">
        <v>0.0047007638645075</v>
      </c>
      <c r="X13" s="7">
        <v>0.0814897104157226</v>
      </c>
      <c r="Y13" s="49">
        <v>0.0023</v>
      </c>
      <c r="Z13" s="50">
        <v>0.0856</v>
      </c>
      <c r="AE13" s="3" t="s">
        <v>17</v>
      </c>
    </row>
    <row r="14" spans="2:31" ht="15">
      <c r="B14" s="9" t="s">
        <v>16</v>
      </c>
      <c r="C14" s="53">
        <v>0</v>
      </c>
      <c r="D14" s="7">
        <v>0</v>
      </c>
      <c r="E14" s="23">
        <v>0</v>
      </c>
      <c r="F14" s="23">
        <v>0</v>
      </c>
      <c r="G14" s="53">
        <v>0</v>
      </c>
      <c r="H14" s="7">
        <v>0</v>
      </c>
      <c r="I14" s="23">
        <v>0</v>
      </c>
      <c r="J14" s="23">
        <v>0</v>
      </c>
      <c r="K14" s="53">
        <v>0</v>
      </c>
      <c r="L14" s="7">
        <v>0</v>
      </c>
      <c r="M14" s="23">
        <v>0</v>
      </c>
      <c r="N14" s="23">
        <v>0</v>
      </c>
      <c r="O14" s="53">
        <v>0</v>
      </c>
      <c r="P14" s="7">
        <v>0</v>
      </c>
      <c r="Q14" s="23">
        <v>0</v>
      </c>
      <c r="R14" s="23">
        <v>0</v>
      </c>
      <c r="S14" s="53">
        <v>0</v>
      </c>
      <c r="T14" s="7">
        <v>0</v>
      </c>
      <c r="U14" s="23">
        <v>0</v>
      </c>
      <c r="V14" s="23">
        <v>0</v>
      </c>
      <c r="W14" s="53">
        <v>0</v>
      </c>
      <c r="X14" s="7">
        <v>0</v>
      </c>
      <c r="Y14" s="23">
        <v>0</v>
      </c>
      <c r="Z14" s="24">
        <v>0</v>
      </c>
      <c r="AE14" s="3" t="s">
        <v>19</v>
      </c>
    </row>
    <row r="15" spans="2:31" ht="15">
      <c r="B15" s="9" t="s">
        <v>18</v>
      </c>
      <c r="C15" s="53">
        <v>0</v>
      </c>
      <c r="D15" s="7">
        <v>0</v>
      </c>
      <c r="E15" s="23">
        <v>0</v>
      </c>
      <c r="F15" s="23">
        <v>0</v>
      </c>
      <c r="G15" s="53">
        <v>0</v>
      </c>
      <c r="H15" s="7">
        <v>0</v>
      </c>
      <c r="I15" s="23">
        <v>0</v>
      </c>
      <c r="J15" s="23">
        <v>0</v>
      </c>
      <c r="K15" s="53">
        <v>0</v>
      </c>
      <c r="L15" s="7">
        <v>0</v>
      </c>
      <c r="M15" s="23">
        <v>0</v>
      </c>
      <c r="N15" s="23">
        <v>0</v>
      </c>
      <c r="O15" s="53">
        <v>0</v>
      </c>
      <c r="P15" s="7">
        <v>0</v>
      </c>
      <c r="Q15" s="23">
        <v>0</v>
      </c>
      <c r="R15" s="23">
        <v>0</v>
      </c>
      <c r="S15" s="53">
        <v>0</v>
      </c>
      <c r="T15" s="7">
        <v>0</v>
      </c>
      <c r="U15" s="23">
        <v>0</v>
      </c>
      <c r="V15" s="23">
        <v>0</v>
      </c>
      <c r="W15" s="53">
        <v>0</v>
      </c>
      <c r="X15" s="7">
        <v>0</v>
      </c>
      <c r="Y15" s="23">
        <v>0</v>
      </c>
      <c r="Z15" s="24">
        <v>0</v>
      </c>
      <c r="AE15" s="3"/>
    </row>
    <row r="16" spans="2:31" ht="15">
      <c r="B16" s="9" t="s">
        <v>20</v>
      </c>
      <c r="C16" s="53">
        <v>0</v>
      </c>
      <c r="D16" s="7">
        <v>0</v>
      </c>
      <c r="E16" s="23">
        <v>0</v>
      </c>
      <c r="F16" s="23">
        <v>0</v>
      </c>
      <c r="G16" s="53">
        <v>0</v>
      </c>
      <c r="H16" s="7">
        <v>0</v>
      </c>
      <c r="I16" s="23">
        <v>0</v>
      </c>
      <c r="J16" s="23">
        <v>0</v>
      </c>
      <c r="K16" s="53">
        <v>0</v>
      </c>
      <c r="L16" s="7">
        <v>0</v>
      </c>
      <c r="M16" s="23">
        <v>0</v>
      </c>
      <c r="N16" s="23">
        <v>0</v>
      </c>
      <c r="O16" s="53">
        <v>0</v>
      </c>
      <c r="P16" s="7">
        <v>0</v>
      </c>
      <c r="Q16" s="23">
        <v>0</v>
      </c>
      <c r="R16" s="23">
        <v>0</v>
      </c>
      <c r="S16" s="53">
        <v>0</v>
      </c>
      <c r="T16" s="7">
        <v>0</v>
      </c>
      <c r="U16" s="23">
        <v>0</v>
      </c>
      <c r="V16" s="23">
        <v>0</v>
      </c>
      <c r="W16" s="53">
        <v>0</v>
      </c>
      <c r="X16" s="7">
        <v>0</v>
      </c>
      <c r="Y16" s="23">
        <v>0</v>
      </c>
      <c r="Z16" s="24">
        <v>0</v>
      </c>
      <c r="AE16" s="3"/>
    </row>
    <row r="17" spans="2:31" ht="15">
      <c r="B17" s="9" t="s">
        <v>21</v>
      </c>
      <c r="C17" s="53">
        <v>0</v>
      </c>
      <c r="D17" s="7">
        <v>0</v>
      </c>
      <c r="E17" s="23">
        <v>0</v>
      </c>
      <c r="F17" s="23">
        <v>0</v>
      </c>
      <c r="G17" s="53">
        <v>0</v>
      </c>
      <c r="H17" s="7">
        <v>0</v>
      </c>
      <c r="I17" s="23">
        <v>0</v>
      </c>
      <c r="J17" s="23">
        <v>0</v>
      </c>
      <c r="K17" s="53">
        <v>0</v>
      </c>
      <c r="L17" s="7">
        <v>0</v>
      </c>
      <c r="M17" s="23">
        <v>-0.000102949622182971</v>
      </c>
      <c r="N17" s="23">
        <v>-0.000104648408996984</v>
      </c>
      <c r="O17" s="53">
        <v>0.000323695975658175</v>
      </c>
      <c r="P17" s="7">
        <v>1.83214009204076E-05</v>
      </c>
      <c r="Q17" s="23">
        <v>0.000272540990280897</v>
      </c>
      <c r="R17" s="23">
        <v>3.31253640087177E-06</v>
      </c>
      <c r="S17" s="53">
        <v>-0.000459152185199456</v>
      </c>
      <c r="T17" s="7">
        <v>-0.000460703425358447</v>
      </c>
      <c r="U17" s="23">
        <v>0.0002</v>
      </c>
      <c r="V17" s="23">
        <v>-0.0001</v>
      </c>
      <c r="W17" s="53">
        <v>0.000570627759895889</v>
      </c>
      <c r="X17" s="7">
        <v>0.000461754549217904</v>
      </c>
      <c r="Y17" s="23">
        <v>0.0005</v>
      </c>
      <c r="Z17" s="24">
        <v>0.001</v>
      </c>
      <c r="AE17" s="3"/>
    </row>
    <row r="18" spans="2:26" ht="15">
      <c r="B18" s="9" t="s">
        <v>22</v>
      </c>
      <c r="C18" s="53">
        <v>0</v>
      </c>
      <c r="D18" s="7">
        <v>0</v>
      </c>
      <c r="E18" s="23">
        <v>0</v>
      </c>
      <c r="F18" s="23">
        <v>0</v>
      </c>
      <c r="G18" s="53">
        <v>0</v>
      </c>
      <c r="H18" s="7">
        <v>0</v>
      </c>
      <c r="I18" s="23">
        <v>0</v>
      </c>
      <c r="J18" s="23">
        <v>0</v>
      </c>
      <c r="K18" s="53">
        <v>0</v>
      </c>
      <c r="L18" s="7">
        <v>0</v>
      </c>
      <c r="M18" s="23">
        <v>0</v>
      </c>
      <c r="N18" s="23">
        <v>0</v>
      </c>
      <c r="O18" s="53">
        <v>0</v>
      </c>
      <c r="P18" s="7">
        <v>0</v>
      </c>
      <c r="Q18" s="23">
        <v>0</v>
      </c>
      <c r="R18" s="23">
        <v>0</v>
      </c>
      <c r="S18" s="53">
        <v>0</v>
      </c>
      <c r="T18" s="7">
        <v>0</v>
      </c>
      <c r="U18" s="23">
        <v>0</v>
      </c>
      <c r="V18" s="23">
        <v>0</v>
      </c>
      <c r="W18" s="53">
        <v>0</v>
      </c>
      <c r="X18" s="7">
        <v>0</v>
      </c>
      <c r="Y18" s="23">
        <v>0</v>
      </c>
      <c r="Z18" s="24">
        <v>0</v>
      </c>
    </row>
    <row r="19" spans="2:26" ht="15">
      <c r="B19" s="9" t="s">
        <v>23</v>
      </c>
      <c r="C19" s="53">
        <v>0</v>
      </c>
      <c r="D19" s="7">
        <v>0</v>
      </c>
      <c r="E19" s="23">
        <v>0</v>
      </c>
      <c r="F19" s="23">
        <v>0</v>
      </c>
      <c r="G19" s="53">
        <v>0</v>
      </c>
      <c r="H19" s="7">
        <v>0</v>
      </c>
      <c r="I19" s="23">
        <v>0</v>
      </c>
      <c r="J19" s="23">
        <v>0</v>
      </c>
      <c r="K19" s="53">
        <v>0</v>
      </c>
      <c r="L19" s="7">
        <v>0</v>
      </c>
      <c r="M19" s="23">
        <v>0</v>
      </c>
      <c r="N19" s="23">
        <v>0</v>
      </c>
      <c r="O19" s="53">
        <v>0</v>
      </c>
      <c r="P19" s="7">
        <v>0</v>
      </c>
      <c r="Q19" s="23">
        <v>0</v>
      </c>
      <c r="R19" s="23">
        <v>0</v>
      </c>
      <c r="S19" s="53">
        <v>0</v>
      </c>
      <c r="T19" s="7">
        <v>0</v>
      </c>
      <c r="U19" s="23">
        <v>0</v>
      </c>
      <c r="V19" s="23">
        <v>0</v>
      </c>
      <c r="W19" s="53">
        <v>0</v>
      </c>
      <c r="X19" s="7">
        <v>0</v>
      </c>
      <c r="Y19" s="23">
        <v>0</v>
      </c>
      <c r="Z19" s="24">
        <v>0</v>
      </c>
    </row>
    <row r="20" spans="2:26" ht="15">
      <c r="B20" s="9" t="s">
        <v>24</v>
      </c>
      <c r="C20" s="53">
        <v>0</v>
      </c>
      <c r="D20" s="7">
        <v>0</v>
      </c>
      <c r="E20" s="23">
        <v>0</v>
      </c>
      <c r="F20" s="23">
        <v>0</v>
      </c>
      <c r="G20" s="53">
        <v>0</v>
      </c>
      <c r="H20" s="7">
        <v>0</v>
      </c>
      <c r="I20" s="23">
        <v>0</v>
      </c>
      <c r="J20" s="23">
        <v>0</v>
      </c>
      <c r="K20" s="53">
        <v>0</v>
      </c>
      <c r="L20" s="7">
        <v>0</v>
      </c>
      <c r="M20" s="23">
        <v>0</v>
      </c>
      <c r="N20" s="23">
        <v>0</v>
      </c>
      <c r="O20" s="53">
        <v>0</v>
      </c>
      <c r="P20" s="7">
        <v>0</v>
      </c>
      <c r="Q20" s="23">
        <v>0</v>
      </c>
      <c r="R20" s="23">
        <v>0</v>
      </c>
      <c r="S20" s="53">
        <v>0</v>
      </c>
      <c r="T20" s="7">
        <v>0</v>
      </c>
      <c r="U20" s="23">
        <v>0</v>
      </c>
      <c r="V20" s="23">
        <v>0</v>
      </c>
      <c r="W20" s="53">
        <v>0</v>
      </c>
      <c r="X20" s="7">
        <v>0</v>
      </c>
      <c r="Y20" s="23">
        <v>0</v>
      </c>
      <c r="Z20" s="24">
        <v>0</v>
      </c>
    </row>
    <row r="21" spans="2:26" ht="15">
      <c r="B21" s="9" t="s">
        <v>25</v>
      </c>
      <c r="C21" s="53">
        <v>0</v>
      </c>
      <c r="D21" s="7">
        <v>0</v>
      </c>
      <c r="E21" s="23">
        <v>0</v>
      </c>
      <c r="F21" s="23">
        <v>0</v>
      </c>
      <c r="G21" s="53">
        <v>0</v>
      </c>
      <c r="H21" s="7">
        <v>0</v>
      </c>
      <c r="I21" s="23">
        <v>0</v>
      </c>
      <c r="J21" s="23">
        <v>0</v>
      </c>
      <c r="K21" s="53">
        <v>0</v>
      </c>
      <c r="L21" s="7">
        <v>0</v>
      </c>
      <c r="M21" s="23">
        <v>0</v>
      </c>
      <c r="N21" s="23">
        <v>0</v>
      </c>
      <c r="O21" s="53">
        <v>0</v>
      </c>
      <c r="P21" s="7">
        <v>0</v>
      </c>
      <c r="Q21" s="23">
        <v>0</v>
      </c>
      <c r="R21" s="23">
        <v>0</v>
      </c>
      <c r="S21" s="53">
        <v>0</v>
      </c>
      <c r="T21" s="7">
        <v>0</v>
      </c>
      <c r="U21" s="23">
        <v>0</v>
      </c>
      <c r="V21" s="23">
        <v>0</v>
      </c>
      <c r="W21" s="53">
        <v>0</v>
      </c>
      <c r="X21" s="7">
        <v>0</v>
      </c>
      <c r="Y21" s="23">
        <v>0</v>
      </c>
      <c r="Z21" s="24">
        <v>0</v>
      </c>
    </row>
    <row r="22" spans="2:26" ht="15">
      <c r="B22" s="9" t="s">
        <v>26</v>
      </c>
      <c r="C22" s="53">
        <v>0</v>
      </c>
      <c r="D22" s="7">
        <v>0</v>
      </c>
      <c r="E22" s="23">
        <v>0</v>
      </c>
      <c r="F22" s="23">
        <v>0</v>
      </c>
      <c r="G22" s="53">
        <v>0</v>
      </c>
      <c r="H22" s="7">
        <v>0</v>
      </c>
      <c r="I22" s="23">
        <v>0</v>
      </c>
      <c r="J22" s="23">
        <v>0</v>
      </c>
      <c r="K22" s="53">
        <v>0</v>
      </c>
      <c r="L22" s="7">
        <v>0</v>
      </c>
      <c r="M22" s="23">
        <v>0</v>
      </c>
      <c r="N22" s="23">
        <v>0</v>
      </c>
      <c r="O22" s="53">
        <v>0</v>
      </c>
      <c r="P22" s="7">
        <v>0</v>
      </c>
      <c r="Q22" s="23">
        <v>0</v>
      </c>
      <c r="R22" s="23">
        <v>0</v>
      </c>
      <c r="S22" s="53">
        <v>0</v>
      </c>
      <c r="T22" s="7">
        <v>0</v>
      </c>
      <c r="U22" s="23">
        <v>0</v>
      </c>
      <c r="V22" s="23">
        <v>0</v>
      </c>
      <c r="W22" s="53">
        <v>0</v>
      </c>
      <c r="X22" s="7">
        <v>0</v>
      </c>
      <c r="Y22" s="23">
        <v>0</v>
      </c>
      <c r="Z22" s="24">
        <v>0</v>
      </c>
    </row>
    <row r="23" spans="2:26" ht="15">
      <c r="B23" s="9" t="s">
        <v>27</v>
      </c>
      <c r="C23" s="53">
        <v>0</v>
      </c>
      <c r="D23" s="7">
        <v>0</v>
      </c>
      <c r="E23" s="23">
        <v>0</v>
      </c>
      <c r="F23" s="23">
        <v>0</v>
      </c>
      <c r="G23" s="53">
        <v>0</v>
      </c>
      <c r="H23" s="7">
        <v>0</v>
      </c>
      <c r="I23" s="23">
        <v>0</v>
      </c>
      <c r="J23" s="23">
        <v>0</v>
      </c>
      <c r="K23" s="53">
        <v>0</v>
      </c>
      <c r="L23" s="7">
        <v>0</v>
      </c>
      <c r="M23" s="23">
        <v>0</v>
      </c>
      <c r="N23" s="23">
        <v>0</v>
      </c>
      <c r="O23" s="53">
        <v>0</v>
      </c>
      <c r="P23" s="7">
        <v>0</v>
      </c>
      <c r="Q23" s="23">
        <v>0</v>
      </c>
      <c r="R23" s="23">
        <v>0</v>
      </c>
      <c r="S23" s="53">
        <v>0</v>
      </c>
      <c r="T23" s="7">
        <v>0</v>
      </c>
      <c r="U23" s="23">
        <v>0</v>
      </c>
      <c r="V23" s="23">
        <v>0</v>
      </c>
      <c r="W23" s="53">
        <v>0</v>
      </c>
      <c r="X23" s="7">
        <v>0</v>
      </c>
      <c r="Y23" s="23">
        <v>0</v>
      </c>
      <c r="Z23" s="24">
        <v>0</v>
      </c>
    </row>
    <row r="24" spans="2:26" ht="15">
      <c r="B24" s="9" t="s">
        <v>28</v>
      </c>
      <c r="C24" s="53">
        <v>-5.41671129157429E-07</v>
      </c>
      <c r="D24" s="7">
        <v>0.052739768640626</v>
      </c>
      <c r="E24" s="23">
        <v>-2.2464933306562E-05</v>
      </c>
      <c r="F24" s="23">
        <v>0.000568561471807693</v>
      </c>
      <c r="G24" s="53">
        <v>-1.00626159914262E-05</v>
      </c>
      <c r="H24" s="7">
        <v>0.00128001528284326</v>
      </c>
      <c r="I24" s="23">
        <v>-6.54028530523024E-06</v>
      </c>
      <c r="J24" s="23">
        <v>3.16843257318104E-05</v>
      </c>
      <c r="K24" s="53">
        <v>3.28194284382282E-05</v>
      </c>
      <c r="L24" s="7">
        <v>0.00166999902928601</v>
      </c>
      <c r="M24" s="23">
        <v>-5.4122781024833E-05</v>
      </c>
      <c r="N24" s="23">
        <v>0.000581118897658203</v>
      </c>
      <c r="O24" s="53">
        <v>5.81082134846722E-06</v>
      </c>
      <c r="P24" s="7">
        <v>0.000169929056118646</v>
      </c>
      <c r="Q24" s="23">
        <v>1.7191032479421E-05</v>
      </c>
      <c r="R24" s="23">
        <v>2.17247064273044E-05</v>
      </c>
      <c r="S24" s="53">
        <v>-7.81259613008117E-07</v>
      </c>
      <c r="T24" s="7">
        <v>0.00314496838768105</v>
      </c>
      <c r="U24" s="23">
        <v>0</v>
      </c>
      <c r="V24" s="23">
        <v>0.0002</v>
      </c>
      <c r="W24" s="53">
        <v>7.62271876577198E-06</v>
      </c>
      <c r="X24" s="7">
        <v>0.00479916779849176</v>
      </c>
      <c r="Y24" s="23">
        <v>0</v>
      </c>
      <c r="Z24" s="24">
        <v>0.0005</v>
      </c>
    </row>
    <row r="25" spans="2:26" ht="15">
      <c r="B25" s="10" t="s">
        <v>29</v>
      </c>
      <c r="C25" s="11">
        <f aca="true" t="shared" si="0" ref="C25:H25">SUBTOTAL(109,C6:C24)</f>
        <v>-5.4431675645560104E-05</v>
      </c>
      <c r="D25" s="12">
        <f t="shared" si="0"/>
        <v>1</v>
      </c>
      <c r="E25" s="25">
        <f t="shared" si="0"/>
        <v>-0.00039742721179070265</v>
      </c>
      <c r="F25" s="26">
        <f t="shared" si="0"/>
        <v>1</v>
      </c>
      <c r="G25" s="11">
        <f t="shared" si="0"/>
        <v>-0.05386504289711131</v>
      </c>
      <c r="H25" s="7">
        <f t="shared" si="0"/>
        <v>1</v>
      </c>
      <c r="I25" s="25">
        <f aca="true" t="shared" si="1" ref="I25:N25">SUBTOTAL(109,I6:I24)</f>
        <v>0.030060252848299163</v>
      </c>
      <c r="J25" s="26">
        <f t="shared" si="1"/>
        <v>1.0000000000000007</v>
      </c>
      <c r="K25" s="11">
        <f t="shared" si="1"/>
        <v>0.011077305012590974</v>
      </c>
      <c r="L25" s="7">
        <f t="shared" si="1"/>
        <v>0.9999999999999998</v>
      </c>
      <c r="M25" s="25">
        <f t="shared" si="1"/>
        <v>-0.009489958367398412</v>
      </c>
      <c r="N25" s="26">
        <f t="shared" si="1"/>
        <v>0.9999999999999998</v>
      </c>
      <c r="O25" s="11">
        <f aca="true" t="shared" si="2" ref="O25:T25">SUBTOTAL(109,O6:O24)</f>
        <v>0.00997488635908628</v>
      </c>
      <c r="P25" s="12">
        <f t="shared" si="2"/>
        <v>1.0000000000000007</v>
      </c>
      <c r="Q25" s="25">
        <f t="shared" si="2"/>
        <v>0.016319909265154704</v>
      </c>
      <c r="R25" s="26">
        <f t="shared" si="2"/>
        <v>0.9999999999999996</v>
      </c>
      <c r="S25" s="11">
        <f t="shared" si="2"/>
        <v>-0.008581504598489498</v>
      </c>
      <c r="T25" s="12">
        <f t="shared" si="2"/>
        <v>1.0000000000000002</v>
      </c>
      <c r="U25" s="25">
        <f aca="true" t="shared" si="3" ref="U25:Z25">SUBTOTAL(109,U6:U24)</f>
        <v>-0.0008999999999999999</v>
      </c>
      <c r="V25" s="26">
        <f t="shared" si="3"/>
        <v>1</v>
      </c>
      <c r="W25" s="11">
        <f t="shared" si="3"/>
        <v>0.015787540948794865</v>
      </c>
      <c r="X25" s="12">
        <f t="shared" si="3"/>
        <v>1.0000000000000002</v>
      </c>
      <c r="Y25" s="25">
        <f t="shared" si="3"/>
        <v>0.0087</v>
      </c>
      <c r="Z25" s="26">
        <f t="shared" si="3"/>
        <v>0.9999999999999999</v>
      </c>
    </row>
    <row r="26" spans="2:26" ht="15">
      <c r="B26" s="32" t="s">
        <v>35</v>
      </c>
      <c r="C26" s="52">
        <v>-4.01</v>
      </c>
      <c r="D26" s="20"/>
      <c r="E26" s="54">
        <v>-48.25</v>
      </c>
      <c r="F26" s="20"/>
      <c r="G26" s="52">
        <v>-6454.84</v>
      </c>
      <c r="H26" s="20"/>
      <c r="I26" s="54">
        <v>4122.19</v>
      </c>
      <c r="J26" s="20"/>
      <c r="K26" s="52">
        <v>1561.51</v>
      </c>
      <c r="L26" s="20"/>
      <c r="M26" s="54">
        <v>-1348.8</v>
      </c>
      <c r="N26" s="20"/>
      <c r="O26" s="52">
        <v>1405.45</v>
      </c>
      <c r="P26" s="20"/>
      <c r="Q26" s="54">
        <v>2339.64</v>
      </c>
      <c r="R26" s="20"/>
      <c r="S26" s="52">
        <v>-1248.73</v>
      </c>
      <c r="T26" s="20"/>
      <c r="U26" s="54">
        <v>-132.75</v>
      </c>
      <c r="V26" s="20"/>
      <c r="W26" s="52">
        <v>2271.33</v>
      </c>
      <c r="X26" s="20"/>
      <c r="Y26" s="54">
        <v>1247.07</v>
      </c>
      <c r="Z26" s="20"/>
    </row>
    <row r="27" spans="2:26" ht="15"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2:26" ht="15">
      <c r="B28" s="6" t="s">
        <v>30</v>
      </c>
      <c r="C28" s="15">
        <v>-0.0001</v>
      </c>
      <c r="D28" s="16">
        <v>0.9353</v>
      </c>
      <c r="E28" s="28">
        <v>0.0049</v>
      </c>
      <c r="F28" s="29">
        <v>0.9299</v>
      </c>
      <c r="G28" s="15">
        <v>-0.0474</v>
      </c>
      <c r="H28" s="16">
        <v>0.926</v>
      </c>
      <c r="I28" s="28">
        <v>0.0221</v>
      </c>
      <c r="J28" s="29">
        <v>0.9224</v>
      </c>
      <c r="K28" s="15">
        <v>0.0064</v>
      </c>
      <c r="L28" s="16">
        <v>0.9201</v>
      </c>
      <c r="M28" s="28">
        <v>-0.0107</v>
      </c>
      <c r="N28" s="29">
        <v>0.911</v>
      </c>
      <c r="O28" s="15">
        <v>0.006</v>
      </c>
      <c r="P28" s="16">
        <v>0.9091</v>
      </c>
      <c r="Q28" s="28">
        <v>0.0104</v>
      </c>
      <c r="R28" s="29">
        <v>0.9038</v>
      </c>
      <c r="S28" s="15">
        <v>-0.0085</v>
      </c>
      <c r="T28" s="16">
        <v>0.8945</v>
      </c>
      <c r="U28" s="28">
        <v>0.0001</v>
      </c>
      <c r="V28" s="29">
        <v>0.9008</v>
      </c>
      <c r="W28" s="15">
        <v>0.0095</v>
      </c>
      <c r="X28" s="16">
        <v>0.8972</v>
      </c>
      <c r="Y28" s="28">
        <v>0.0063</v>
      </c>
      <c r="Z28" s="29">
        <v>0.8945</v>
      </c>
    </row>
    <row r="29" spans="2:26" ht="15">
      <c r="B29" s="9" t="s">
        <v>31</v>
      </c>
      <c r="C29" s="7">
        <v>0</v>
      </c>
      <c r="D29" s="8">
        <v>0.0647</v>
      </c>
      <c r="E29" s="23">
        <v>-0.0053</v>
      </c>
      <c r="F29" s="24">
        <v>0.0701</v>
      </c>
      <c r="G29" s="7">
        <v>-0.0065</v>
      </c>
      <c r="H29" s="8">
        <v>0.074</v>
      </c>
      <c r="I29" s="23">
        <v>0.008</v>
      </c>
      <c r="J29" s="24">
        <v>0.0776</v>
      </c>
      <c r="K29" s="7">
        <v>0.0047</v>
      </c>
      <c r="L29" s="8">
        <v>0.0799</v>
      </c>
      <c r="M29" s="23">
        <v>0.0012</v>
      </c>
      <c r="N29" s="24">
        <v>0.089</v>
      </c>
      <c r="O29" s="7">
        <v>0.004</v>
      </c>
      <c r="P29" s="8">
        <v>0.0909</v>
      </c>
      <c r="Q29" s="23">
        <v>0.0059</v>
      </c>
      <c r="R29" s="24">
        <v>0.0962</v>
      </c>
      <c r="S29" s="7">
        <v>-0.0001</v>
      </c>
      <c r="T29" s="8">
        <v>0.1055</v>
      </c>
      <c r="U29" s="23">
        <v>-0.001</v>
      </c>
      <c r="V29" s="24">
        <v>0.0992</v>
      </c>
      <c r="W29" s="7">
        <v>0.0063</v>
      </c>
      <c r="X29" s="8">
        <v>0.1028</v>
      </c>
      <c r="Y29" s="23">
        <v>0.0024</v>
      </c>
      <c r="Z29" s="24">
        <v>0.1055</v>
      </c>
    </row>
    <row r="30" spans="2:26" ht="15">
      <c r="B30" s="10" t="s">
        <v>29</v>
      </c>
      <c r="C30" s="11">
        <f aca="true" t="shared" si="4" ref="C30:H30">C28+C29</f>
        <v>-0.0001</v>
      </c>
      <c r="D30" s="12">
        <f t="shared" si="4"/>
        <v>1</v>
      </c>
      <c r="E30" s="25">
        <f t="shared" si="4"/>
        <v>-0.0004000000000000002</v>
      </c>
      <c r="F30" s="26">
        <f t="shared" si="4"/>
        <v>1</v>
      </c>
      <c r="G30" s="11">
        <f t="shared" si="4"/>
        <v>-0.053899999999999997</v>
      </c>
      <c r="H30" s="12">
        <f t="shared" si="4"/>
        <v>1</v>
      </c>
      <c r="I30" s="25">
        <f aca="true" t="shared" si="5" ref="I30:N30">I28+I29</f>
        <v>0.030100000000000002</v>
      </c>
      <c r="J30" s="26">
        <f t="shared" si="5"/>
        <v>1</v>
      </c>
      <c r="K30" s="11">
        <f t="shared" si="5"/>
        <v>0.0111</v>
      </c>
      <c r="L30" s="12">
        <f t="shared" si="5"/>
        <v>1</v>
      </c>
      <c r="M30" s="25">
        <f t="shared" si="5"/>
        <v>-0.0095</v>
      </c>
      <c r="N30" s="26">
        <f t="shared" si="5"/>
        <v>1</v>
      </c>
      <c r="O30" s="11">
        <f aca="true" t="shared" si="6" ref="O30:T30">O28+O29</f>
        <v>0.01</v>
      </c>
      <c r="P30" s="12">
        <f t="shared" si="6"/>
        <v>1</v>
      </c>
      <c r="Q30" s="25">
        <f t="shared" si="6"/>
        <v>0.0163</v>
      </c>
      <c r="R30" s="26">
        <f t="shared" si="6"/>
        <v>1</v>
      </c>
      <c r="S30" s="11">
        <f t="shared" si="6"/>
        <v>-0.0086</v>
      </c>
      <c r="T30" s="12">
        <f t="shared" si="6"/>
        <v>1</v>
      </c>
      <c r="U30" s="25">
        <f aca="true" t="shared" si="7" ref="U30:Z30">U28+U29</f>
        <v>-0.0009</v>
      </c>
      <c r="V30" s="26">
        <f t="shared" si="7"/>
        <v>1</v>
      </c>
      <c r="W30" s="11">
        <f t="shared" si="7"/>
        <v>0.0158</v>
      </c>
      <c r="X30" s="12">
        <f t="shared" si="7"/>
        <v>1</v>
      </c>
      <c r="Y30" s="25">
        <f t="shared" si="7"/>
        <v>0.0087</v>
      </c>
      <c r="Z30" s="26">
        <f t="shared" si="7"/>
        <v>1</v>
      </c>
    </row>
    <row r="31" spans="2:26" ht="15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2:26" ht="15">
      <c r="B32" s="6" t="s">
        <v>32</v>
      </c>
      <c r="C32" s="15">
        <v>-0.0001</v>
      </c>
      <c r="D32" s="16">
        <v>1</v>
      </c>
      <c r="E32" s="28">
        <v>-0.0004</v>
      </c>
      <c r="F32" s="29">
        <v>1.0001</v>
      </c>
      <c r="G32" s="15">
        <v>-0.0539</v>
      </c>
      <c r="H32" s="16">
        <v>1.0003</v>
      </c>
      <c r="I32" s="28">
        <v>0.0301</v>
      </c>
      <c r="J32" s="29">
        <v>1</v>
      </c>
      <c r="K32" s="15">
        <v>0.0111</v>
      </c>
      <c r="L32" s="16">
        <v>1</v>
      </c>
      <c r="M32" s="28">
        <v>-0.0093</v>
      </c>
      <c r="N32" s="29">
        <v>1.0002</v>
      </c>
      <c r="O32" s="15">
        <v>0.0097</v>
      </c>
      <c r="P32" s="16">
        <v>1</v>
      </c>
      <c r="Q32" s="28">
        <v>0.016</v>
      </c>
      <c r="R32" s="29">
        <v>1.0003</v>
      </c>
      <c r="S32" s="15">
        <v>-0.0081</v>
      </c>
      <c r="T32" s="16">
        <v>1.0005</v>
      </c>
      <c r="U32" s="28">
        <v>-0.0011</v>
      </c>
      <c r="V32" s="29">
        <v>1.0001</v>
      </c>
      <c r="W32" s="15">
        <v>0.0152</v>
      </c>
      <c r="X32" s="16">
        <v>0.9996</v>
      </c>
      <c r="Y32" s="28">
        <v>0.0082</v>
      </c>
      <c r="Z32" s="29">
        <v>0.9991</v>
      </c>
    </row>
    <row r="33" spans="2:26" ht="15">
      <c r="B33" s="9" t="s">
        <v>33</v>
      </c>
      <c r="C33" s="7">
        <v>0</v>
      </c>
      <c r="D33" s="8">
        <v>0</v>
      </c>
      <c r="E33" s="23">
        <v>0</v>
      </c>
      <c r="F33" s="24">
        <v>-0.0001</v>
      </c>
      <c r="G33" s="7">
        <v>0</v>
      </c>
      <c r="H33" s="8">
        <v>-0.0003</v>
      </c>
      <c r="I33" s="23">
        <v>0</v>
      </c>
      <c r="J33" s="24">
        <v>0</v>
      </c>
      <c r="K33" s="7">
        <v>0</v>
      </c>
      <c r="L33" s="8">
        <v>0</v>
      </c>
      <c r="M33" s="23">
        <v>-0.0002</v>
      </c>
      <c r="N33" s="24">
        <v>-0.0002</v>
      </c>
      <c r="O33" s="7">
        <v>0.0003</v>
      </c>
      <c r="P33" s="8">
        <v>0</v>
      </c>
      <c r="Q33" s="23">
        <v>0.0003</v>
      </c>
      <c r="R33" s="24">
        <v>-0.0003</v>
      </c>
      <c r="S33" s="7">
        <v>-0.0005</v>
      </c>
      <c r="T33" s="8">
        <v>-0.0005</v>
      </c>
      <c r="U33" s="23">
        <v>0.0002</v>
      </c>
      <c r="V33" s="24">
        <v>-0.0001</v>
      </c>
      <c r="W33" s="7">
        <v>0.0006</v>
      </c>
      <c r="X33" s="8">
        <v>0.0004</v>
      </c>
      <c r="Y33" s="23">
        <v>0.0005</v>
      </c>
      <c r="Z33" s="24">
        <v>0.0009</v>
      </c>
    </row>
    <row r="34" spans="2:26" ht="15">
      <c r="B34" s="33" t="s">
        <v>29</v>
      </c>
      <c r="C34" s="34">
        <f aca="true" t="shared" si="8" ref="C34:H34">C32+C33</f>
        <v>-0.0001</v>
      </c>
      <c r="D34" s="35">
        <f t="shared" si="8"/>
        <v>1</v>
      </c>
      <c r="E34" s="36">
        <f t="shared" si="8"/>
        <v>-0.0004</v>
      </c>
      <c r="F34" s="37">
        <f t="shared" si="8"/>
        <v>1</v>
      </c>
      <c r="G34" s="34">
        <f t="shared" si="8"/>
        <v>-0.0539</v>
      </c>
      <c r="H34" s="35">
        <f t="shared" si="8"/>
        <v>1</v>
      </c>
      <c r="I34" s="36">
        <f aca="true" t="shared" si="9" ref="I34:N34">I32+I33</f>
        <v>0.0301</v>
      </c>
      <c r="J34" s="37">
        <f t="shared" si="9"/>
        <v>1</v>
      </c>
      <c r="K34" s="34">
        <f t="shared" si="9"/>
        <v>0.0111</v>
      </c>
      <c r="L34" s="35">
        <f t="shared" si="9"/>
        <v>1</v>
      </c>
      <c r="M34" s="36">
        <f t="shared" si="9"/>
        <v>-0.0095</v>
      </c>
      <c r="N34" s="37">
        <f t="shared" si="9"/>
        <v>1</v>
      </c>
      <c r="O34" s="34">
        <f aca="true" t="shared" si="10" ref="O34:T34">O32+O33</f>
        <v>0.01</v>
      </c>
      <c r="P34" s="35">
        <f t="shared" si="10"/>
        <v>1</v>
      </c>
      <c r="Q34" s="36">
        <f t="shared" si="10"/>
        <v>0.016300000000000002</v>
      </c>
      <c r="R34" s="37">
        <f t="shared" si="10"/>
        <v>1</v>
      </c>
      <c r="S34" s="34">
        <f t="shared" si="10"/>
        <v>-0.0086</v>
      </c>
      <c r="T34" s="35">
        <f t="shared" si="10"/>
        <v>1</v>
      </c>
      <c r="U34" s="36">
        <f aca="true" t="shared" si="11" ref="U34:Z34">U32+U33</f>
        <v>-0.0009000000000000001</v>
      </c>
      <c r="V34" s="37">
        <f t="shared" si="11"/>
        <v>1</v>
      </c>
      <c r="W34" s="34">
        <f t="shared" si="11"/>
        <v>0.0158</v>
      </c>
      <c r="X34" s="35">
        <f t="shared" si="11"/>
        <v>1</v>
      </c>
      <c r="Y34" s="36">
        <f t="shared" si="11"/>
        <v>0.008700000000000001</v>
      </c>
      <c r="Z34" s="37">
        <f t="shared" si="11"/>
        <v>1</v>
      </c>
    </row>
    <row r="35" spans="3:10" ht="15">
      <c r="C35" s="30"/>
      <c r="D35" s="30"/>
      <c r="E35" s="57"/>
      <c r="F35" s="57"/>
      <c r="G35" s="30"/>
      <c r="H35" s="30"/>
      <c r="I35" s="31"/>
      <c r="J35" s="31"/>
    </row>
    <row r="36" spans="2:10" ht="27.6">
      <c r="B36" s="38" t="s">
        <v>34</v>
      </c>
      <c r="C36" s="4" t="s">
        <v>53</v>
      </c>
      <c r="D36" s="5" t="s">
        <v>54</v>
      </c>
      <c r="E36" s="21" t="s">
        <v>61</v>
      </c>
      <c r="F36" s="22" t="s">
        <v>62</v>
      </c>
      <c r="G36" s="4" t="s">
        <v>69</v>
      </c>
      <c r="H36" s="5" t="s">
        <v>70</v>
      </c>
      <c r="I36" s="21" t="s">
        <v>77</v>
      </c>
      <c r="J36" s="21" t="s">
        <v>78</v>
      </c>
    </row>
    <row r="37" spans="2:10" ht="15">
      <c r="B37" s="6" t="s">
        <v>1</v>
      </c>
      <c r="C37" s="7">
        <v>-0.000415007453952509</v>
      </c>
      <c r="D37" s="7">
        <v>0.0328924805109312</v>
      </c>
      <c r="E37" s="23">
        <v>-0.000574936297738637</v>
      </c>
      <c r="F37" s="23">
        <v>0.038673</v>
      </c>
      <c r="G37" s="7">
        <v>-0.000636899993068152</v>
      </c>
      <c r="H37" s="7">
        <v>0.0295954469263784</v>
      </c>
      <c r="I37" s="23">
        <v>-0.000838</v>
      </c>
      <c r="J37" s="24">
        <v>0.019579</v>
      </c>
    </row>
    <row r="38" spans="2:10" ht="15">
      <c r="B38" s="9" t="s">
        <v>3</v>
      </c>
      <c r="C38" s="7">
        <v>0.00294181860963216</v>
      </c>
      <c r="D38" s="7">
        <v>0.600718113422786</v>
      </c>
      <c r="E38" s="23">
        <v>0.0142479586117623</v>
      </c>
      <c r="F38" s="23">
        <v>0.590121</v>
      </c>
      <c r="G38" s="7">
        <v>0.0116022991740028</v>
      </c>
      <c r="H38" s="7">
        <v>0.581782523445254</v>
      </c>
      <c r="I38" s="23">
        <v>0.0155</v>
      </c>
      <c r="J38" s="24">
        <v>0.570651</v>
      </c>
    </row>
    <row r="39" spans="2:10" ht="15">
      <c r="B39" s="9" t="s">
        <v>5</v>
      </c>
      <c r="C39" s="7">
        <v>0</v>
      </c>
      <c r="D39" s="7">
        <v>0</v>
      </c>
      <c r="E39" s="23">
        <v>0</v>
      </c>
      <c r="F39" s="23">
        <v>0</v>
      </c>
      <c r="G39" s="7">
        <v>0</v>
      </c>
      <c r="H39" s="7">
        <v>0</v>
      </c>
      <c r="I39" s="23">
        <v>0</v>
      </c>
      <c r="J39" s="24">
        <v>0</v>
      </c>
    </row>
    <row r="40" spans="2:10" ht="15">
      <c r="B40" s="9" t="s">
        <v>7</v>
      </c>
      <c r="C40" s="7">
        <v>0</v>
      </c>
      <c r="D40" s="7">
        <v>0</v>
      </c>
      <c r="E40" s="23">
        <v>0</v>
      </c>
      <c r="F40" s="23">
        <v>0</v>
      </c>
      <c r="G40" s="7">
        <v>0</v>
      </c>
      <c r="H40" s="7">
        <v>0</v>
      </c>
      <c r="I40" s="23">
        <v>0</v>
      </c>
      <c r="J40" s="24">
        <v>0</v>
      </c>
    </row>
    <row r="41" spans="2:10" ht="15">
      <c r="B41" s="9" t="s">
        <v>9</v>
      </c>
      <c r="C41" s="7">
        <v>0.00482716995594168</v>
      </c>
      <c r="D41" s="7">
        <v>0.247253753012397</v>
      </c>
      <c r="E41" s="23">
        <v>0.00856965992106273</v>
      </c>
      <c r="F41" s="23">
        <v>0.235023</v>
      </c>
      <c r="G41" s="7">
        <v>0.0155533880689769</v>
      </c>
      <c r="H41" s="7">
        <v>0.236308639793724</v>
      </c>
      <c r="I41" s="23">
        <v>0.020484</v>
      </c>
      <c r="J41" s="24">
        <v>0.24215</v>
      </c>
    </row>
    <row r="42" spans="2:10" ht="15">
      <c r="B42" s="9" t="s">
        <v>11</v>
      </c>
      <c r="C42" s="7">
        <v>0</v>
      </c>
      <c r="D42" s="7">
        <v>0</v>
      </c>
      <c r="E42" s="23">
        <v>0</v>
      </c>
      <c r="F42" s="23">
        <v>0</v>
      </c>
      <c r="G42" s="7">
        <v>0</v>
      </c>
      <c r="H42" s="7">
        <v>0</v>
      </c>
      <c r="I42" s="23">
        <v>0</v>
      </c>
      <c r="J42" s="24">
        <v>0</v>
      </c>
    </row>
    <row r="43" spans="2:10" ht="15">
      <c r="B43" s="9" t="s">
        <v>13</v>
      </c>
      <c r="C43" s="7">
        <v>-0.00181028524154681</v>
      </c>
      <c r="D43" s="7">
        <v>0.0634497215513701</v>
      </c>
      <c r="E43" s="23">
        <v>0.00622505078516578</v>
      </c>
      <c r="F43" s="23">
        <v>0.071083</v>
      </c>
      <c r="G43" s="7">
        <v>0.0121847683998408</v>
      </c>
      <c r="H43" s="7">
        <v>0.0779632028602408</v>
      </c>
      <c r="I43" s="23">
        <v>0.01954</v>
      </c>
      <c r="J43" s="24">
        <v>0.080524</v>
      </c>
    </row>
    <row r="44" spans="2:10" ht="15">
      <c r="B44" s="47" t="s">
        <v>45</v>
      </c>
      <c r="C44" s="7">
        <v>-0.00249682700805454</v>
      </c>
      <c r="D44" s="7">
        <v>0.0544059162196725</v>
      </c>
      <c r="E44" s="23">
        <v>0.00635351147310015</v>
      </c>
      <c r="F44" s="23">
        <v>0.064623</v>
      </c>
      <c r="G44" s="7">
        <v>0.0137819825769669</v>
      </c>
      <c r="H44" s="7">
        <v>0.0716659220120803</v>
      </c>
      <c r="I44" s="49">
        <v>0.020428</v>
      </c>
      <c r="J44" s="50">
        <v>0.085591</v>
      </c>
    </row>
    <row r="45" spans="2:10" ht="15">
      <c r="B45" s="9" t="s">
        <v>16</v>
      </c>
      <c r="C45" s="7">
        <v>0</v>
      </c>
      <c r="D45" s="7">
        <v>0</v>
      </c>
      <c r="E45" s="23">
        <v>0</v>
      </c>
      <c r="F45" s="23">
        <v>0</v>
      </c>
      <c r="G45" s="7">
        <v>0</v>
      </c>
      <c r="H45" s="7">
        <v>0</v>
      </c>
      <c r="I45" s="23">
        <v>0</v>
      </c>
      <c r="J45" s="24">
        <v>0</v>
      </c>
    </row>
    <row r="46" spans="2:10" ht="15">
      <c r="B46" s="9" t="s">
        <v>18</v>
      </c>
      <c r="C46" s="7">
        <v>0</v>
      </c>
      <c r="D46" s="7">
        <v>0</v>
      </c>
      <c r="E46" s="23">
        <v>0</v>
      </c>
      <c r="F46" s="23">
        <v>0</v>
      </c>
      <c r="G46" s="7">
        <v>0</v>
      </c>
      <c r="H46" s="7">
        <v>0</v>
      </c>
      <c r="I46" s="23">
        <v>0</v>
      </c>
      <c r="J46" s="24">
        <v>0</v>
      </c>
    </row>
    <row r="47" spans="2:10" ht="15">
      <c r="B47" s="9" t="s">
        <v>20</v>
      </c>
      <c r="C47" s="7">
        <v>0</v>
      </c>
      <c r="D47" s="7">
        <v>0</v>
      </c>
      <c r="E47" s="23">
        <v>0</v>
      </c>
      <c r="F47" s="23">
        <v>0</v>
      </c>
      <c r="G47" s="7">
        <v>0</v>
      </c>
      <c r="H47" s="7">
        <v>0</v>
      </c>
      <c r="I47" s="23">
        <v>0</v>
      </c>
      <c r="J47" s="24">
        <v>0</v>
      </c>
    </row>
    <row r="48" spans="2:10" ht="15">
      <c r="B48" s="9" t="s">
        <v>21</v>
      </c>
      <c r="C48" s="7">
        <v>0</v>
      </c>
      <c r="D48" s="7">
        <v>0</v>
      </c>
      <c r="E48" s="23">
        <v>-0.000102999999999964</v>
      </c>
      <c r="F48" s="23">
        <v>-0.000105</v>
      </c>
      <c r="G48" s="7">
        <v>3.4800193518425E-05</v>
      </c>
      <c r="H48" s="7">
        <v>-0.000460703425358447</v>
      </c>
      <c r="I48" s="23">
        <v>0.001312</v>
      </c>
      <c r="J48" s="24">
        <v>0.001002</v>
      </c>
    </row>
    <row r="49" spans="2:10" ht="15">
      <c r="B49" s="9" t="s">
        <v>22</v>
      </c>
      <c r="C49" s="7">
        <v>0</v>
      </c>
      <c r="D49" s="7">
        <v>0</v>
      </c>
      <c r="E49" s="23">
        <v>0</v>
      </c>
      <c r="F49" s="23">
        <v>0</v>
      </c>
      <c r="G49" s="7">
        <v>0</v>
      </c>
      <c r="H49" s="7">
        <v>0</v>
      </c>
      <c r="I49" s="23">
        <v>0</v>
      </c>
      <c r="J49" s="24">
        <v>0</v>
      </c>
    </row>
    <row r="50" spans="2:10" ht="15">
      <c r="B50" s="9" t="s">
        <v>23</v>
      </c>
      <c r="C50" s="7">
        <v>0</v>
      </c>
      <c r="D50" s="7">
        <v>0</v>
      </c>
      <c r="E50" s="23">
        <v>0</v>
      </c>
      <c r="F50" s="23">
        <v>0</v>
      </c>
      <c r="G50" s="7">
        <v>0</v>
      </c>
      <c r="H50" s="7">
        <v>0</v>
      </c>
      <c r="I50" s="23">
        <v>0</v>
      </c>
      <c r="J50" s="24">
        <v>0</v>
      </c>
    </row>
    <row r="51" spans="2:10" ht="15">
      <c r="B51" s="9" t="s">
        <v>24</v>
      </c>
      <c r="C51" s="7">
        <v>0</v>
      </c>
      <c r="D51" s="7">
        <v>0</v>
      </c>
      <c r="E51" s="23">
        <v>0</v>
      </c>
      <c r="F51" s="23">
        <v>0</v>
      </c>
      <c r="G51" s="7">
        <v>0</v>
      </c>
      <c r="H51" s="7">
        <v>0</v>
      </c>
      <c r="I51" s="23">
        <v>0</v>
      </c>
      <c r="J51" s="24">
        <v>0</v>
      </c>
    </row>
    <row r="52" spans="2:10" ht="15">
      <c r="B52" s="9" t="s">
        <v>25</v>
      </c>
      <c r="C52" s="7">
        <v>0</v>
      </c>
      <c r="D52" s="7">
        <v>0</v>
      </c>
      <c r="E52" s="23">
        <v>0</v>
      </c>
      <c r="F52" s="23">
        <v>0</v>
      </c>
      <c r="G52" s="7">
        <v>0</v>
      </c>
      <c r="H52" s="7">
        <v>0</v>
      </c>
      <c r="I52" s="23">
        <v>0</v>
      </c>
      <c r="J52" s="24">
        <v>0</v>
      </c>
    </row>
    <row r="53" spans="2:10" ht="15">
      <c r="B53" s="9" t="s">
        <v>26</v>
      </c>
      <c r="C53" s="7">
        <v>0</v>
      </c>
      <c r="D53" s="7">
        <v>0</v>
      </c>
      <c r="E53" s="23">
        <v>0</v>
      </c>
      <c r="F53" s="23">
        <v>0</v>
      </c>
      <c r="G53" s="7">
        <v>0</v>
      </c>
      <c r="H53" s="7">
        <v>0</v>
      </c>
      <c r="I53" s="23">
        <v>0</v>
      </c>
      <c r="J53" s="24">
        <v>0</v>
      </c>
    </row>
    <row r="54" spans="2:10" ht="15">
      <c r="B54" s="9" t="s">
        <v>27</v>
      </c>
      <c r="C54" s="7">
        <v>0</v>
      </c>
      <c r="D54" s="7">
        <v>0</v>
      </c>
      <c r="E54" s="23">
        <v>0</v>
      </c>
      <c r="F54" s="23">
        <v>0</v>
      </c>
      <c r="G54" s="7">
        <v>0</v>
      </c>
      <c r="H54" s="7">
        <v>0</v>
      </c>
      <c r="I54" s="23">
        <v>0</v>
      </c>
      <c r="J54" s="24">
        <v>0</v>
      </c>
    </row>
    <row r="55" spans="2:10" ht="15">
      <c r="B55" s="9" t="s">
        <v>28</v>
      </c>
      <c r="C55" s="7">
        <v>-0.0574216797792628</v>
      </c>
      <c r="D55" s="7">
        <v>0.00128001528284326</v>
      </c>
      <c r="E55" s="23">
        <v>-0.0574480735133328</v>
      </c>
      <c r="F55" s="23">
        <v>0.000581</v>
      </c>
      <c r="G55" s="7">
        <v>-0.0574273372964887</v>
      </c>
      <c r="H55" s="7">
        <v>0.00314496838768105</v>
      </c>
      <c r="I55" s="23">
        <v>-0.05741</v>
      </c>
      <c r="J55" s="24">
        <v>0.000503</v>
      </c>
    </row>
    <row r="56" spans="2:10" ht="15">
      <c r="B56" s="10" t="s">
        <v>39</v>
      </c>
      <c r="C56" s="34">
        <v>-0.0542916866017579</v>
      </c>
      <c r="D56" s="12">
        <f>SUBTOTAL(109,D37:D55)</f>
        <v>1</v>
      </c>
      <c r="E56" s="25">
        <v>-0.0244201423040297</v>
      </c>
      <c r="F56" s="26">
        <f>SUBTOTAL(109,F37:F55)</f>
        <v>0.999999</v>
      </c>
      <c r="G56" s="34">
        <v>-0.00720239560307279</v>
      </c>
      <c r="H56" s="12">
        <f>SUBTOTAL(109,H37:H55)</f>
        <v>1.0000000000000002</v>
      </c>
      <c r="I56" s="25">
        <v>0.016339</v>
      </c>
      <c r="J56" s="26">
        <f>SUBTOTAL(109,J37:J55)</f>
        <v>1</v>
      </c>
    </row>
    <row r="57" spans="2:10" ht="15">
      <c r="B57" s="32" t="s">
        <v>35</v>
      </c>
      <c r="C57" s="52">
        <f aca="true" t="shared" si="12" ref="C57">C26+E26+G26</f>
        <v>-6507.1</v>
      </c>
      <c r="D57" s="20"/>
      <c r="E57" s="27">
        <f>C26+E26+G26+I26+K26+M26</f>
        <v>-2172.2000000000007</v>
      </c>
      <c r="F57" s="20"/>
      <c r="G57" s="52">
        <f>C26+E26+G26+I26+K26+M26+O26+Q26+S26</f>
        <v>324.1599999999992</v>
      </c>
      <c r="H57" s="20"/>
      <c r="I57" s="27">
        <f>טבלה4[[#This Row],[התרומה לתשואה ינואר-ספטמבר 2020]]+U26+W26+Y26</f>
        <v>3709.8099999999986</v>
      </c>
      <c r="J57" s="20"/>
    </row>
    <row r="58" spans="2:10" ht="15">
      <c r="B58" s="13"/>
      <c r="C58" s="55"/>
      <c r="D58" s="14"/>
      <c r="E58" s="14"/>
      <c r="F58" s="14"/>
      <c r="G58" s="14"/>
      <c r="H58" s="14"/>
      <c r="I58" s="14"/>
      <c r="J58" s="14"/>
    </row>
    <row r="59" spans="2:10" ht="15">
      <c r="B59" s="6" t="s">
        <v>30</v>
      </c>
      <c r="C59" s="7">
        <v>-0.0500208739858982</v>
      </c>
      <c r="D59" s="16">
        <v>0.926</v>
      </c>
      <c r="E59" s="23">
        <v>-0.0333467936286604</v>
      </c>
      <c r="F59" s="29">
        <v>0.911</v>
      </c>
      <c r="G59" s="7">
        <v>-0.0257076673144633</v>
      </c>
      <c r="H59" s="16">
        <v>0.8945</v>
      </c>
      <c r="I59" s="28">
        <v>-0.010086</v>
      </c>
      <c r="J59" s="29">
        <v>0.89453</v>
      </c>
    </row>
    <row r="60" spans="2:10" ht="15">
      <c r="B60" s="9" t="s">
        <v>31</v>
      </c>
      <c r="C60" s="7">
        <v>-0.0045596920438391</v>
      </c>
      <c r="D60" s="8">
        <v>0.074</v>
      </c>
      <c r="E60" s="23">
        <v>0.00936167233586604</v>
      </c>
      <c r="F60" s="24">
        <v>0.089</v>
      </c>
      <c r="G60" s="7">
        <v>0.0192082738156387</v>
      </c>
      <c r="H60" s="8">
        <v>0.1055</v>
      </c>
      <c r="I60" s="23">
        <v>0.026986</v>
      </c>
      <c r="J60" s="24">
        <v>0.10547</v>
      </c>
    </row>
    <row r="61" spans="2:10" ht="15">
      <c r="B61" s="10" t="s">
        <v>39</v>
      </c>
      <c r="C61" s="34">
        <v>-0.0542916866017579</v>
      </c>
      <c r="D61" s="12">
        <f>D59+D60</f>
        <v>1</v>
      </c>
      <c r="E61" s="25">
        <v>-0.0244201423040297</v>
      </c>
      <c r="F61" s="26">
        <f>F59+F60</f>
        <v>1</v>
      </c>
      <c r="G61" s="34">
        <v>-0.00720239560307279</v>
      </c>
      <c r="H61" s="12">
        <f>H59+H60</f>
        <v>1</v>
      </c>
      <c r="I61" s="25">
        <v>0.016339</v>
      </c>
      <c r="J61" s="26">
        <f>J59+J60</f>
        <v>1</v>
      </c>
    </row>
    <row r="62" spans="2:10" ht="15">
      <c r="B62" s="13"/>
      <c r="C62" s="56"/>
      <c r="D62" s="14"/>
      <c r="E62" s="14"/>
      <c r="F62" s="14"/>
      <c r="G62" s="14"/>
      <c r="H62" s="14"/>
      <c r="I62" s="14"/>
      <c r="J62" s="14"/>
    </row>
    <row r="63" spans="2:10" ht="15">
      <c r="B63" s="6" t="s">
        <v>32</v>
      </c>
      <c r="C63" s="7">
        <v>0.00310450380658378</v>
      </c>
      <c r="D63" s="16">
        <v>1.0003</v>
      </c>
      <c r="E63" s="23">
        <v>0.0349262606943652</v>
      </c>
      <c r="F63" s="29">
        <v>1.0002</v>
      </c>
      <c r="G63" s="7">
        <v>0.0530352154242346</v>
      </c>
      <c r="H63" s="16">
        <v>1.0005</v>
      </c>
      <c r="I63" s="28">
        <v>0.076625</v>
      </c>
      <c r="J63" s="29">
        <v>0.999077</v>
      </c>
    </row>
    <row r="64" spans="2:10" ht="15">
      <c r="B64" s="9" t="s">
        <v>33</v>
      </c>
      <c r="C64" s="7">
        <v>-0.0574216797792628</v>
      </c>
      <c r="D64" s="8">
        <v>-0.0003</v>
      </c>
      <c r="E64" s="23">
        <v>-0.0575451616045178</v>
      </c>
      <c r="F64" s="24">
        <v>-0.0002</v>
      </c>
      <c r="G64" s="7">
        <v>-0.0573945474670553</v>
      </c>
      <c r="H64" s="8">
        <v>-0.0005</v>
      </c>
      <c r="I64" s="23">
        <v>-0.056174</v>
      </c>
      <c r="J64" s="24">
        <v>0.000923</v>
      </c>
    </row>
    <row r="65" spans="2:10" ht="15">
      <c r="B65" s="33" t="s">
        <v>39</v>
      </c>
      <c r="C65" s="34">
        <v>-0.0542916866017579</v>
      </c>
      <c r="D65" s="35">
        <f>D63+D64</f>
        <v>1</v>
      </c>
      <c r="E65" s="25">
        <v>-0.0244201423040297</v>
      </c>
      <c r="F65" s="37">
        <f>F63+F64</f>
        <v>1</v>
      </c>
      <c r="G65" s="34">
        <v>-0.00720239560307279</v>
      </c>
      <c r="H65" s="35">
        <f>H63+H64</f>
        <v>1</v>
      </c>
      <c r="I65" s="36">
        <v>0.016339</v>
      </c>
      <c r="J65" s="37">
        <f>J63+J64</f>
        <v>1</v>
      </c>
    </row>
    <row r="67" ht="15">
      <c r="B67" s="1" t="s">
        <v>37</v>
      </c>
    </row>
    <row r="68" ht="15">
      <c r="B68" s="1" t="s">
        <v>38</v>
      </c>
    </row>
    <row r="69" spans="2:3" ht="15">
      <c r="B69" s="46" t="s">
        <v>41</v>
      </c>
      <c r="C69" s="1" t="s">
        <v>42</v>
      </c>
    </row>
    <row r="70" spans="2:10" ht="15">
      <c r="B70" s="58" t="s">
        <v>43</v>
      </c>
      <c r="C70" s="58"/>
      <c r="D70" s="58"/>
      <c r="E70" s="58"/>
      <c r="F70" s="58"/>
      <c r="G70" s="58"/>
      <c r="H70" s="58"/>
      <c r="I70" s="58"/>
      <c r="J70" s="58"/>
    </row>
    <row r="72" ht="15">
      <c r="B72"/>
    </row>
  </sheetData>
  <mergeCells count="2">
    <mergeCell ref="E35:F35"/>
    <mergeCell ref="B70:J70"/>
  </mergeCells>
  <printOptions/>
  <pageMargins left="0" right="0" top="0" bottom="0.5511811023622047" header="0" footer="0.31496062992125984"/>
  <pageSetup fitToHeight="1" fitToWidth="1" horizontalDpi="600" verticalDpi="600" orientation="portrait" paperSize="9" scale="74" r:id="rId3"/>
  <headerFooter>
    <oddFooter>&amp;L&amp;Z&amp;F&amp;A</oddFooter>
  </headerFooter>
  <ignoredErrors>
    <ignoredError sqref="C37:C56 C59:C61 C63:C65"/>
  </ignoredErrors>
  <tableParts>
    <tablePart r:id="rId2"/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sharepoint/v3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admin</cp:lastModifiedBy>
  <cp:lastPrinted>2016-08-07T13:00:52Z</cp:lastPrinted>
  <dcterms:created xsi:type="dcterms:W3CDTF">2016-08-07T08:05:35Z</dcterms:created>
  <dcterms:modified xsi:type="dcterms:W3CDTF">2021-01-21T10:45:21Z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