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28" yWindow="65428" windowWidth="23256" windowHeight="12576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<sst xmlns="http://schemas.openxmlformats.org/spreadsheetml/2006/main" count="4498" uniqueCount="1257">
  <si>
    <t>תאריך הדיווח:</t>
  </si>
  <si>
    <t>31/03/2021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</si>
  <si>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</si>
  <si>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</si>
  <si>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</si>
  <si>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</si>
  <si>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</si>
  <si>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</si>
  <si>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</si>
  <si>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</si>
  <si>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</si>
  <si>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</si>
  <si>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</si>
  <si>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</si>
  <si>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</si>
  <si>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</si>
  <si>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</si>
  <si>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</si>
  <si>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</si>
  <si>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</si>
  <si>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</si>
  <si>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</si>
  <si>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</si>
  <si>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</si>
  <si>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</si>
  <si>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</si>
  <si>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</si>
  <si>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</si>
  <si>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</si>
  <si>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</si>
  <si>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</si>
  <si>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</si>
  <si>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</si>
  <si>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</si>
  <si>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</si>
  <si>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</si>
  <si>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</si>
  <si>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</si>
  <si>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</si>
  <si>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</si>
  <si>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</si>
  <si>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</si>
  <si>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</si>
  <si>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</si>
  <si>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</si>
  <si>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</si>
  <si>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</si>
  <si>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</si>
  <si>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</si>
  <si>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</si>
  <si>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</si>
  <si>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</si>
  <si>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</si>
  <si>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</si>
  <si>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</si>
  <si>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</si>
  <si>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</si>
  <si>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</si>
  <si>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</si>
  <si>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</si>
  <si>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</si>
  <si>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</si>
  <si>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</si>
  <si>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</si>
  <si>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</si>
  <si>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</si>
  <si>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</si>
  <si>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</si>
  <si>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</si>
  <si>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</si>
  <si>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</si>
  <si>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</si>
  <si>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</si>
  <si>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</si>
  <si>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</si>
  <si>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</si>
  <si>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</si>
  <si>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</si>
  <si>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</si>
  <si>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</si>
  <si>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</si>
  <si>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</si>
  <si>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</si>
  <si>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</si>
  <si>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</si>
  <si>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</si>
  <si>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</si>
  <si>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</si>
  <si>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</si>
  <si>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</si>
  <si>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</si>
  <si>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</si>
  <si>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</si>
  <si>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</si>
  <si>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</si>
  <si>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</si>
  <si>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</si>
  <si>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</si>
  <si>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</si>
  <si>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</si>
  <si>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</si>
  <si>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</si>
  <si>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</si>
  <si>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</si>
  <si>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</si>
  <si>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</si>
  <si>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</si>
  <si>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</si>
  <si>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</si>
  <si>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</si>
  <si>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</si>
  <si>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</si>
  <si>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</si>
  <si>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</si>
  <si>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</si>
  <si>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</si>
  <si>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</si>
  <si>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</si>
  <si>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</si>
  <si>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</si>
  <si>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</si>
  <si>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</si>
  <si>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</si>
  <si>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</si>
  <si>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</si>
  <si>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</si>
  <si>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</si>
  <si>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</si>
  <si>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 צמודה 0529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</si>
  <si>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</si>
  <si>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</si>
  <si>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</si>
  <si>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</si>
  <si>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</si>
  <si>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</si>
  <si>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</si>
  <si>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</si>
  <si>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</si>
  <si>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 1123</t>
  </si>
  <si>
    <t>ממשל שקלית 0330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</si>
  <si>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</si>
  <si>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</si>
  <si>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</si>
  <si>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</si>
  <si>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</si>
  <si>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</si>
  <si>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</si>
  <si>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</si>
  <si>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</si>
  <si>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</si>
  <si>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</si>
  <si>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</si>
  <si>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</si>
  <si>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</si>
  <si>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</si>
  <si>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</si>
  <si>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</si>
  <si>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</si>
  <si>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</si>
  <si>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</si>
  <si>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</si>
  <si>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</si>
  <si>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</si>
  <si>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</si>
  <si>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</si>
  <si>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</si>
  <si>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</si>
  <si>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</si>
  <si>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</si>
  <si>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</si>
  <si>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</si>
  <si>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</si>
  <si>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</si>
  <si>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</si>
  <si>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</si>
  <si>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</si>
  <si>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</si>
  <si>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</si>
  <si>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</si>
  <si>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</si>
  <si>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</si>
  <si>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</si>
  <si>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</si>
  <si>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</si>
  <si>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</si>
  <si>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</si>
  <si>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</si>
  <si>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</si>
  <si>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</si>
  <si>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</si>
  <si>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</si>
  <si>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אגוד הנפק אגחיג</t>
  </si>
  <si>
    <t>Aa1.il</t>
  </si>
  <si>
    <t>אגוד הנפקות אג9</t>
  </si>
  <si>
    <t>חשמל אג27</t>
  </si>
  <si>
    <t>אנרגיה</t>
  </si>
  <si>
    <t>ilAA+</t>
  </si>
  <si>
    <t>חשמל אג29</t>
  </si>
  <si>
    <t>נמלי ישראל אג1</t>
  </si>
  <si>
    <t>נדל"ן מניב בישראל</t>
  </si>
  <si>
    <t>עזראלי אג"ח ה'</t>
  </si>
  <si>
    <t>עזריאלי ד'1.34% 18/3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</si>
  <si>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</si>
  <si>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</si>
  <si>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</si>
  <si>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</si>
  <si>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</si>
  <si>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</si>
  <si>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</si>
  <si>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</si>
  <si>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ביג אג8</t>
  </si>
  <si>
    <t>בראק אןוי אג3</t>
  </si>
  <si>
    <t>נדל"ן מניב בחו"ל</t>
  </si>
  <si>
    <t>גב ים אג6</t>
  </si>
  <si>
    <t>מליסרון אג14</t>
  </si>
  <si>
    <t>מליסרון אג8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</si>
  <si>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</si>
  <si>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</si>
  <si>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</si>
  <si>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</si>
  <si>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</si>
  <si>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</si>
  <si>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</si>
  <si>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</si>
  <si>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</si>
  <si>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</si>
  <si>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</si>
  <si>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</si>
  <si>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</si>
  <si>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</si>
  <si>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</si>
  <si>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</si>
  <si>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</si>
  <si>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</si>
  <si>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</si>
  <si>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</si>
  <si>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</si>
  <si>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</si>
  <si>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</si>
  <si>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</si>
  <si>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</si>
  <si>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</si>
  <si>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</si>
  <si>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</si>
  <si>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</si>
  <si>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</si>
  <si>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</si>
  <si>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</si>
  <si>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</si>
  <si>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</si>
  <si>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אפריקה נכס אגחח</t>
  </si>
  <si>
    <t>A2.il</t>
  </si>
  <si>
    <t>ויתניה אג5</t>
  </si>
  <si>
    <t>מימון ישיר אג ב</t>
  </si>
  <si>
    <t>שירותים פיננסיים</t>
  </si>
  <si>
    <t>מימון ישיר אגחג</t>
  </si>
  <si>
    <t>סלקום אג8</t>
  </si>
  <si>
    <t>ilA</t>
  </si>
  <si>
    <t>או פי סי  אגח ב</t>
  </si>
  <si>
    <t>ilA-</t>
  </si>
  <si>
    <t>רני צים אגח ב</t>
  </si>
  <si>
    <t>דיסקונט השקעות אג6</t>
  </si>
  <si>
    <t>השקעה ואחזקות</t>
  </si>
  <si>
    <t>ilBBB-</t>
  </si>
  <si>
    <t>מניבים קרן ריט ב' 2020/2027</t>
  </si>
  <si>
    <t>צור אג10</t>
  </si>
  <si>
    <t>דיסק מנ  אגח יג</t>
  </si>
  <si>
    <t>מזרחי הנפקות אג40</t>
  </si>
  <si>
    <t>מזרחי הנפקות אג41</t>
  </si>
  <si>
    <t>מרכנתיל הנפקות אג ב</t>
  </si>
  <si>
    <t>אגוד הנפקות יב 01.09.2024</t>
  </si>
  <si>
    <t>דיסקונט הת11</t>
  </si>
  <si>
    <t>חשמל אג26</t>
  </si>
  <si>
    <t>פועלים הנפ הת16</t>
  </si>
  <si>
    <t>אמות אג5</t>
  </si>
  <si>
    <t>אקויטל אגח 2</t>
  </si>
  <si>
    <t>ביג אגח ו</t>
  </si>
  <si>
    <t>גב ים     אגח ח</t>
  </si>
  <si>
    <t>דה זראסאי אגח ה</t>
  </si>
  <si>
    <t>וילאר אג7</t>
  </si>
  <si>
    <t>וילאר אג8</t>
  </si>
  <si>
    <t>ישראכרט אגח א</t>
  </si>
  <si>
    <t>Aa2.il</t>
  </si>
  <si>
    <t>כיל       אגח ה</t>
  </si>
  <si>
    <t>כיל       אגח ז</t>
  </si>
  <si>
    <t>מנורה מבטחים אג3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</si>
  <si>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</si>
  <si>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</si>
  <si>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</si>
  <si>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</si>
  <si>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</si>
  <si>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</si>
  <si>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</si>
  <si>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</si>
  <si>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</si>
  <si>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</si>
  <si>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</si>
  <si>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</si>
  <si>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</si>
  <si>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</si>
  <si>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</si>
  <si>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</si>
  <si>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</si>
  <si>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</si>
  <si>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</si>
  <si>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</si>
  <si>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</si>
  <si>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</si>
  <si>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</si>
  <si>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</si>
  <si>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</si>
  <si>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</si>
  <si>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</si>
  <si>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</si>
  <si>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</si>
  <si>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</si>
  <si>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</si>
  <si>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</si>
  <si>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</si>
  <si>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ilA+</t>
  </si>
  <si>
    <t>אלקטרה אג4</t>
  </si>
  <si>
    <t>אלקטרה ה' 3.75% 2023/2031</t>
  </si>
  <si>
    <t>אם.ג'י.ג'י 2020/2023</t>
  </si>
  <si>
    <t>אמ.ג'יג'י אגח ב</t>
  </si>
  <si>
    <t>דלתא אג1</t>
  </si>
  <si>
    <t>אופנה והלבשה</t>
  </si>
  <si>
    <t>A1.il</t>
  </si>
  <si>
    <t>דמרי אג6</t>
  </si>
  <si>
    <t>בנייה</t>
  </si>
  <si>
    <t>ווסטדייל  אגח ב</t>
  </si>
  <si>
    <t>לייטסטון  אגח ב</t>
  </si>
  <si>
    <t>מנורה הון התח ו</t>
  </si>
  <si>
    <t>נייר חדרה אג6</t>
  </si>
  <si>
    <t>פרטנר אג6</t>
  </si>
  <si>
    <t>פרטנר תקשורת  ז'4% 2022/2027</t>
  </si>
  <si>
    <t>קרסו אג1</t>
  </si>
  <si>
    <t>שפיר הנדסה אג1</t>
  </si>
  <si>
    <t>מתכת ומוצרי בניה</t>
  </si>
  <si>
    <t>שפיר הנדסה אג2</t>
  </si>
  <si>
    <t>אזורים   אגח 13</t>
  </si>
  <si>
    <t>אלבר טו'</t>
  </si>
  <si>
    <t>שירותים</t>
  </si>
  <si>
    <t>אנרג'יקס  אגח א</t>
  </si>
  <si>
    <t>קלינטק</t>
  </si>
  <si>
    <t>אפי נכסים אגח י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</si>
  <si>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</si>
  <si>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</si>
  <si>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</si>
  <si>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</si>
  <si>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</si>
  <si>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</si>
  <si>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</si>
  <si>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</si>
  <si>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סטרוברי אג"ח</t>
  </si>
  <si>
    <t>ספנסר  אג2 חסום</t>
  </si>
  <si>
    <t>קרסו אג2</t>
  </si>
  <si>
    <t>שיכון ובינוי אג7</t>
  </si>
  <si>
    <t>אנלייט אנרגיה אג6</t>
  </si>
  <si>
    <t>A3.il</t>
  </si>
  <si>
    <t>בזן       אגח י</t>
  </si>
  <si>
    <t>בזן אג5</t>
  </si>
  <si>
    <t>דור אלון אג6</t>
  </si>
  <si>
    <t>פתאל אג1</t>
  </si>
  <si>
    <t>פתאל אירו אג3</t>
  </si>
  <si>
    <t>חג. ג. אג</t>
  </si>
  <si>
    <t>ilBBB+</t>
  </si>
  <si>
    <t>מויניאן   אגח ב</t>
  </si>
  <si>
    <t>Baa1.il</t>
  </si>
  <si>
    <t>פתאל החזקות אג2</t>
  </si>
  <si>
    <t>מלונאות ותיירות</t>
  </si>
  <si>
    <t>הכשרב חב' לבטוח ד' %5.45 2028</t>
  </si>
  <si>
    <t>Baa2.il</t>
  </si>
  <si>
    <t>הכשרת הישוב אג3</t>
  </si>
  <si>
    <t>דיסקונט השקעות אג10</t>
  </si>
  <si>
    <t>דלק קבוצה אג31</t>
  </si>
  <si>
    <t>ilB</t>
  </si>
  <si>
    <t>בי קומיונק אגחד</t>
  </si>
  <si>
    <t>בי קומיונק ג' 3.6% 2</t>
  </si>
  <si>
    <t>לידר</t>
  </si>
  <si>
    <t>מירלנד אגח ז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</si>
  <si>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</si>
  <si>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</si>
  <si>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</si>
  <si>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</si>
  <si>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</si>
  <si>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</si>
  <si>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</si>
  <si>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</si>
  <si>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</si>
  <si>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</si>
  <si>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</si>
  <si>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</si>
  <si>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</si>
  <si>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</si>
  <si>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</si>
  <si>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</si>
  <si>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</si>
  <si>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MQGAU 6.625 7/4/21</t>
  </si>
  <si>
    <t>US55608YAA38</t>
  </si>
  <si>
    <t>ASX</t>
  </si>
  <si>
    <t>Banks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</si>
  <si>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</si>
  <si>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</si>
  <si>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</si>
  <si>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</si>
  <si>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</si>
  <si>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</si>
  <si>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</si>
  <si>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</si>
  <si>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VOD 6 1/4 10/03/78</t>
  </si>
  <si>
    <t>XS1888180640</t>
  </si>
  <si>
    <t>Telecommunication Services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</si>
  <si>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</si>
  <si>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</si>
  <si>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</si>
  <si>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</si>
  <si>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</si>
  <si>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</si>
  <si>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</si>
  <si>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</si>
  <si>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</si>
  <si>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</si>
  <si>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</si>
  <si>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</si>
  <si>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</si>
  <si>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</si>
  <si>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</si>
  <si>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</si>
  <si>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</si>
  <si>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</si>
  <si>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</si>
  <si>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</si>
  <si>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</si>
  <si>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</si>
  <si>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אשטרום קבוצה</t>
  </si>
  <si>
    <t>שיכון ובינוי</t>
  </si>
  <si>
    <t>שטראוס גרופ</t>
  </si>
  <si>
    <t>מזון</t>
  </si>
  <si>
    <t>שפיר הנדסה</t>
  </si>
  <si>
    <t>מיטרוניקס</t>
  </si>
  <si>
    <t>אלקטרוניקה ואופטיקה</t>
  </si>
  <si>
    <t>כיל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</si>
  <si>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</si>
  <si>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</si>
  <si>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</si>
  <si>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</si>
  <si>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</si>
  <si>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</si>
  <si>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</si>
  <si>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אלביט מערכות</t>
  </si>
  <si>
    <t>ביטחוניות</t>
  </si>
  <si>
    <t>אורמת טכנו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</si>
  <si>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</si>
  <si>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</si>
  <si>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</si>
  <si>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</si>
  <si>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</si>
  <si>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</si>
  <si>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</si>
  <si>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</si>
  <si>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</si>
  <si>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</si>
  <si>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</si>
  <si>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</si>
  <si>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</si>
  <si>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</si>
  <si>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</si>
  <si>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</si>
  <si>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ויקטורי</t>
  </si>
  <si>
    <t>נטו מלינדה</t>
  </si>
  <si>
    <t>פרשמרקט</t>
  </si>
  <si>
    <t>רמי לוי</t>
  </si>
  <si>
    <t>תדיראן הולדינגס</t>
  </si>
  <si>
    <t>דנאל כא</t>
  </si>
  <si>
    <t>פתאל החזקות</t>
  </si>
  <si>
    <t>אזורים</t>
  </si>
  <si>
    <t>דמרי</t>
  </si>
  <si>
    <t>ישראל קנדה</t>
  </si>
  <si>
    <t>פוקס</t>
  </si>
  <si>
    <t>אינרום</t>
  </si>
  <si>
    <t>אקוואריוס מנוע</t>
  </si>
  <si>
    <t>אקופיה</t>
  </si>
  <si>
    <t>אלקו החזקות</t>
  </si>
  <si>
    <t>אקויטל</t>
  </si>
  <si>
    <t>חברה לישראל</t>
  </si>
  <si>
    <t>מספנות ישראל</t>
  </si>
  <si>
    <t>ערד</t>
  </si>
  <si>
    <t>קנון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</si>
  <si>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</si>
  <si>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</si>
  <si>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</si>
  <si>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</si>
  <si>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</si>
  <si>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</si>
  <si>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מימון ישיר</t>
  </si>
  <si>
    <t>סלקום</t>
  </si>
  <si>
    <t>פרטנר</t>
  </si>
  <si>
    <t>בזן</t>
  </si>
  <si>
    <t>ג'נריישן קפיטל</t>
  </si>
  <si>
    <t>פז נפט</t>
  </si>
  <si>
    <t>מגיק</t>
  </si>
  <si>
    <t>קמטק</t>
  </si>
  <si>
    <t>קמהדע</t>
  </si>
  <si>
    <t>ביוטכנולוגיה</t>
  </si>
  <si>
    <t>איתמר</t>
  </si>
  <si>
    <t>מכשור רפואי</t>
  </si>
  <si>
    <t>חילן</t>
  </si>
  <si>
    <t>מטריקס</t>
  </si>
  <si>
    <t>פורמולה</t>
  </si>
  <si>
    <t>אודיוקודס</t>
  </si>
  <si>
    <t>ציוד תקשורת</t>
  </si>
  <si>
    <t>גילת</t>
  </si>
  <si>
    <t>איטיגיאי</t>
  </si>
  <si>
    <t>אנלייט אנרגיה</t>
  </si>
  <si>
    <t>ביומדיקס</t>
  </si>
  <si>
    <t>ג'נסל</t>
  </si>
  <si>
    <t>דוראל אנרגיה</t>
  </si>
  <si>
    <t>ביג</t>
  </si>
  <si>
    <t>גב ים</t>
  </si>
  <si>
    <t>ישרס</t>
  </si>
  <si>
    <t>מגה אור</t>
  </si>
  <si>
    <t>מניבים ריט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</si>
  <si>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</si>
  <si>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</si>
  <si>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</si>
  <si>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</si>
  <si>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</si>
  <si>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</si>
  <si>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</si>
  <si>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</si>
  <si>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</si>
  <si>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אייס קמעונאות</t>
  </si>
  <si>
    <t>ביכורי השדה</t>
  </si>
  <si>
    <t>גלוברנדס</t>
  </si>
  <si>
    <t>דיפלומט אחזקות</t>
  </si>
  <si>
    <t>דלתא מותגים</t>
  </si>
  <si>
    <t>עדיקה סטייל</t>
  </si>
  <si>
    <t>אוברסיז מניה</t>
  </si>
  <si>
    <t>אל על</t>
  </si>
  <si>
    <t>ג'י וואן</t>
  </si>
  <si>
    <t>הולמס פלייס</t>
  </si>
  <si>
    <t>שגריר</t>
  </si>
  <si>
    <t>אאורה</t>
  </si>
  <si>
    <t>דניה סיבוס</t>
  </si>
  <si>
    <t>כלל משקאות</t>
  </si>
  <si>
    <t>מהדרין</t>
  </si>
  <si>
    <t>בית שמש</t>
  </si>
  <si>
    <t>המלט</t>
  </si>
  <si>
    <t>תדיר גן</t>
  </si>
  <si>
    <t>יוטרון</t>
  </si>
  <si>
    <t>מאסיבית</t>
  </si>
  <si>
    <t>פולירם</t>
  </si>
  <si>
    <t>אבגול</t>
  </si>
  <si>
    <t>נאוויטס פטרו יהש</t>
  </si>
  <si>
    <t>אופל בלאנס</t>
  </si>
  <si>
    <t>אנליסט</t>
  </si>
  <si>
    <t>מור השקעות</t>
  </si>
  <si>
    <t>מניף</t>
  </si>
  <si>
    <t>חלל</t>
  </si>
  <si>
    <t>סייברוואן</t>
  </si>
  <si>
    <t>טכנולוגיה</t>
  </si>
  <si>
    <t>ביג-טק 50 יהש</t>
  </si>
  <si>
    <t>השקעות בהיי-טק</t>
  </si>
  <si>
    <t>ספרינג</t>
  </si>
  <si>
    <t>פוםוום</t>
  </si>
  <si>
    <t>פריון נטוורק</t>
  </si>
  <si>
    <t>יומן אקסטנשנס</t>
  </si>
  <si>
    <t>כלל ביוטכנולוגיה</t>
  </si>
  <si>
    <t>השקעות במדעי החיים</t>
  </si>
  <si>
    <t>ויתניה</t>
  </si>
  <si>
    <t>מגוריט</t>
  </si>
  <si>
    <t>נכסים בנין</t>
  </si>
  <si>
    <t>ריט אזורים ליוי</t>
  </si>
  <si>
    <t>אספן גרופ</t>
  </si>
  <si>
    <t>מישורים</t>
  </si>
  <si>
    <t>סים בכורה  סד L</t>
  </si>
  <si>
    <t>סה"כ אופציות Call 001</t>
  </si>
  <si>
    <t>AMPAL-AMER/ISR CORP</t>
  </si>
  <si>
    <t>US0320157037</t>
  </si>
  <si>
    <t>Materials</t>
  </si>
  <si>
    <t>CHECK POINT SOFT TECH</t>
  </si>
  <si>
    <t>IL0010824113</t>
  </si>
  <si>
    <t>NASDAQ</t>
  </si>
  <si>
    <t>Software &amp; Services</t>
  </si>
  <si>
    <t>RADWARE LTD</t>
  </si>
  <si>
    <t>IL0010834765</t>
  </si>
  <si>
    <t>ITURAN LOCATION</t>
  </si>
  <si>
    <t>IL0010818685</t>
  </si>
  <si>
    <t>Utilities</t>
  </si>
  <si>
    <t>NVS US</t>
  </si>
  <si>
    <t>APPLE INC</t>
  </si>
  <si>
    <t>US0378331005</t>
  </si>
  <si>
    <t>CAMT US</t>
  </si>
  <si>
    <t>IL0010952641</t>
  </si>
  <si>
    <t>MOSAIC CO/THE</t>
  </si>
  <si>
    <t>US61945C1036</t>
  </si>
  <si>
    <t>BP PLS</t>
  </si>
  <si>
    <t>US0556221044</t>
  </si>
  <si>
    <t>ENERGEAN OIL &amp; GAS PLC</t>
  </si>
  <si>
    <t>GB00BG12Y042</t>
  </si>
  <si>
    <t>NEOEN SA</t>
  </si>
  <si>
    <t>FR0011675362</t>
  </si>
  <si>
    <t>NEOEN SARTS RTS</t>
  </si>
  <si>
    <t>FR0014002DH9</t>
  </si>
  <si>
    <t>SOLAREDGE TECHNOLOGIES INC</t>
  </si>
  <si>
    <t>US83417M1045</t>
  </si>
  <si>
    <t>SOLARPACK CORP TECNOLOGICA S</t>
  </si>
  <si>
    <t>ES0105385001</t>
  </si>
  <si>
    <t>BME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</si>
  <si>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</si>
  <si>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</si>
  <si>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</si>
  <si>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</si>
  <si>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</si>
  <si>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</si>
  <si>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</si>
  <si>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</si>
  <si>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MOHAWK GROUP HOLDINGS INC</t>
  </si>
  <si>
    <t>US6081891060</t>
  </si>
  <si>
    <t>POOL CORP</t>
  </si>
  <si>
    <t>US73278L1052</t>
  </si>
  <si>
    <t>ALIBABA GROUP HOLDING LTD</t>
  </si>
  <si>
    <t>US01609W1027</t>
  </si>
  <si>
    <t>AMAZON.COM.INC</t>
  </si>
  <si>
    <t>US0231351067</t>
  </si>
  <si>
    <t>EXPEDIA INC(EXPE</t>
  </si>
  <si>
    <t>US30212P3038</t>
  </si>
  <si>
    <t>VIATRIS INC</t>
  </si>
  <si>
    <t>US92556V1061</t>
  </si>
  <si>
    <t>CINEWORLD GROUP PLC</t>
  </si>
  <si>
    <t>GB00B15FWH70</t>
  </si>
  <si>
    <t>LSE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</si>
  <si>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</si>
  <si>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</si>
  <si>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</si>
  <si>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</si>
  <si>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</si>
  <si>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</si>
  <si>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</si>
  <si>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</si>
  <si>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</si>
  <si>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</si>
  <si>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</si>
  <si>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</si>
  <si>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</si>
  <si>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ANCHIANO THERAP</t>
  </si>
  <si>
    <t>US03280X1028</t>
  </si>
  <si>
    <t>Pharmaceuticals &amp; Biotechnology</t>
  </si>
  <si>
    <t>ASTRAZENECA PLC</t>
  </si>
  <si>
    <t>US0463531089</t>
  </si>
  <si>
    <t>BATM ADVANCED COMMUNICATIONS</t>
  </si>
  <si>
    <t>IL0010849045</t>
  </si>
  <si>
    <t>GAMIDA CELL LTD</t>
  </si>
  <si>
    <t>IL0011552663</t>
  </si>
  <si>
    <t>GILEAD SCIENCES INC</t>
  </si>
  <si>
    <t>US3755581036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</si>
  <si>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</si>
  <si>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</si>
  <si>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</si>
  <si>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</si>
  <si>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</si>
  <si>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</si>
  <si>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</si>
  <si>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ROCHE HOLDING (ROG</t>
  </si>
  <si>
    <t>CH0012032048</t>
  </si>
  <si>
    <t>SIX</t>
  </si>
  <si>
    <t>TEVA נסחר בדולר</t>
  </si>
  <si>
    <t>US8816242098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</si>
  <si>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</si>
  <si>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</si>
  <si>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</si>
  <si>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</si>
  <si>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</si>
  <si>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</si>
  <si>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</si>
  <si>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</si>
  <si>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</si>
  <si>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</si>
  <si>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</si>
  <si>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</si>
  <si>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</si>
  <si>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</si>
  <si>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</si>
  <si>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FWB</t>
  </si>
  <si>
    <t>Real Estate</t>
  </si>
  <si>
    <t>AROUNDTOWN SA</t>
  </si>
  <si>
    <t>LU1673108939</t>
  </si>
  <si>
    <t>ATRIUM EUR REAL EST</t>
  </si>
  <si>
    <t>JE00B3DCF752</t>
  </si>
  <si>
    <t>GLOBALWORTH REAL ESTATE INVEST</t>
  </si>
  <si>
    <t>GG00B979FD04</t>
  </si>
  <si>
    <t>REAL ESTATE CREDIT INVESTMENTS</t>
  </si>
  <si>
    <t>GB00B0HW5366</t>
  </si>
  <si>
    <t>VBARE IBERIAN PROPERTIES SOCIM</t>
  </si>
  <si>
    <t>ES0105196002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</si>
  <si>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</si>
  <si>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</si>
  <si>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</si>
  <si>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</si>
  <si>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</si>
  <si>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</si>
  <si>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</si>
  <si>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</si>
  <si>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</si>
  <si>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</si>
  <si>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</si>
  <si>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</si>
  <si>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</si>
  <si>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</si>
  <si>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</si>
  <si>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</si>
  <si>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</si>
  <si>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</si>
  <si>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</si>
  <si>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</si>
  <si>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</si>
  <si>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</si>
  <si>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</si>
  <si>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NOVA MEASURING INSTRUMENTS LTD</t>
  </si>
  <si>
    <t>IL0010845571</t>
  </si>
  <si>
    <t>Semiconductors &amp; Semiconductor Equipment</t>
  </si>
  <si>
    <t>NVIDIA CORP</t>
  </si>
  <si>
    <t>US67066G1040</t>
  </si>
  <si>
    <t>FIVERR INTERNATIONAL LTD</t>
  </si>
  <si>
    <t>IL0011582033</t>
  </si>
  <si>
    <t>NOKIA OYJ</t>
  </si>
  <si>
    <t>US6549022043</t>
  </si>
  <si>
    <t>POWERFLEET INC</t>
  </si>
  <si>
    <t>US73931J1097</t>
  </si>
  <si>
    <t>TENCENT HOLDINGS LTD</t>
  </si>
  <si>
    <t>KYG875721634</t>
  </si>
  <si>
    <t>E.ON SE</t>
  </si>
  <si>
    <t>DE000ENAG999</t>
  </si>
  <si>
    <t>HONEYWELL INTERNATIONAL</t>
  </si>
  <si>
    <t>US4385161066</t>
  </si>
  <si>
    <t>CAPITAL ONE FINANCIAL CORP</t>
  </si>
  <si>
    <t>US14040H1059</t>
  </si>
  <si>
    <t>MASTERCARD INC</t>
  </si>
  <si>
    <t>US57636Q1040</t>
  </si>
  <si>
    <t>888 HOLDINGS PL</t>
  </si>
  <si>
    <t>GI000A0F6407</t>
  </si>
  <si>
    <t>ALPHABET INC</t>
  </si>
  <si>
    <t>US02079K3059</t>
  </si>
  <si>
    <t>AUDIOCODES LTD</t>
  </si>
  <si>
    <t>IL0010829658</t>
  </si>
  <si>
    <t>GDS HOLDINGS LTD-ADR</t>
  </si>
  <si>
    <t>US36165L1089</t>
  </si>
  <si>
    <t>RWE AG</t>
  </si>
  <si>
    <t>DE0007037129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</si>
  <si>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</si>
  <si>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</si>
  <si>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</si>
  <si>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</si>
  <si>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</si>
  <si>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</si>
  <si>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</si>
  <si>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</si>
  <si>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</si>
  <si>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</si>
  <si>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</si>
  <si>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</si>
  <si>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</si>
  <si>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</si>
  <si>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</si>
  <si>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</si>
  <si>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</si>
  <si>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</si>
  <si>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</si>
  <si>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</si>
  <si>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</si>
  <si>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</si>
  <si>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INDX6214.MTF</t>
  </si>
  <si>
    <t>MTF (D4) סל indx US</t>
  </si>
  <si>
    <t>MTF סל‏ SP Utilities</t>
  </si>
  <si>
    <t>הראל סל ISE Cyber</t>
  </si>
  <si>
    <t>הראל סל SP Industria</t>
  </si>
  <si>
    <t>הראל סל SP Tech</t>
  </si>
  <si>
    <t>הראל סל SP500</t>
  </si>
  <si>
    <t>מגדל MTF (D4) TRAVEL</t>
  </si>
  <si>
    <t>מגדל MTF (D4) ndxx R</t>
  </si>
  <si>
    <t>פסגות SP 500 LVHD ET</t>
  </si>
  <si>
    <t>פסגות SP Finance ETF</t>
  </si>
  <si>
    <t>קסם ETF (D4) ISE Cyb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</si>
  <si>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</si>
  <si>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</si>
  <si>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</si>
  <si>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</si>
  <si>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</si>
  <si>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 ETF צריכה מחז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</si>
  <si>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</si>
  <si>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</si>
  <si>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</si>
  <si>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</si>
  <si>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</si>
  <si>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</si>
  <si>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</si>
  <si>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</si>
  <si>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</si>
  <si>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</si>
  <si>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</si>
  <si>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</si>
  <si>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</si>
  <si>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</si>
  <si>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</si>
  <si>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</si>
  <si>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</si>
  <si>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</si>
  <si>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</si>
  <si>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</si>
  <si>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</si>
  <si>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</si>
  <si>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</si>
  <si>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</si>
  <si>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</si>
  <si>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</si>
  <si>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</si>
  <si>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</si>
  <si>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</si>
  <si>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</si>
  <si>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</si>
  <si>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</si>
  <si>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</si>
  <si>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</si>
  <si>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</si>
  <si>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</si>
  <si>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</si>
  <si>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</si>
  <si>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</si>
  <si>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</si>
  <si>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</si>
  <si>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</si>
  <si>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</si>
  <si>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</si>
  <si>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</si>
  <si>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</si>
  <si>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</si>
  <si>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</si>
  <si>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</si>
  <si>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</si>
  <si>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</si>
  <si>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</si>
  <si>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</si>
  <si>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</si>
  <si>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</si>
  <si>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</si>
  <si>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</si>
  <si>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</si>
  <si>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</si>
  <si>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</si>
  <si>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</si>
  <si>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</si>
  <si>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</si>
  <si>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</si>
  <si>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</si>
  <si>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</si>
  <si>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</si>
  <si>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</si>
  <si>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</si>
  <si>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</si>
  <si>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</si>
  <si>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</si>
  <si>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</si>
  <si>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</si>
  <si>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</si>
  <si>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</si>
  <si>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</si>
  <si>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</si>
  <si>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</si>
  <si>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</si>
  <si>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</si>
  <si>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</si>
  <si>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</si>
  <si>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COMSTAGE ETF MSCI EMERGING MAR</t>
  </si>
  <si>
    <t>LU0635178014</t>
  </si>
  <si>
    <t>ETFMG TRAVEL TECH ETF</t>
  </si>
  <si>
    <t>US26924G7714</t>
  </si>
  <si>
    <t>FIRST TRUST DOW JONES INTERNAT</t>
  </si>
  <si>
    <t>US33734X7701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</si>
  <si>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</si>
  <si>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</si>
  <si>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</si>
  <si>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</si>
  <si>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</si>
  <si>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</si>
  <si>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</si>
  <si>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</si>
  <si>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</si>
  <si>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</si>
  <si>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</si>
  <si>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</si>
  <si>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</si>
  <si>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</si>
  <si>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</si>
  <si>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</si>
  <si>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</si>
  <si>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</si>
  <si>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</si>
  <si>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</si>
  <si>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</si>
  <si>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</si>
  <si>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</si>
  <si>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</si>
  <si>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DYNAMIC SEMICONDUCTORS</t>
  </si>
  <si>
    <t>US46137V6478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</si>
  <si>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</si>
  <si>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</si>
  <si>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</si>
  <si>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</si>
  <si>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</si>
  <si>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</si>
  <si>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</si>
  <si>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</si>
  <si>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</si>
  <si>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</si>
  <si>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</si>
  <si>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</si>
  <si>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</si>
  <si>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</si>
  <si>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</si>
  <si>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</si>
  <si>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</si>
  <si>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</si>
  <si>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</si>
  <si>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</si>
  <si>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</si>
  <si>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</si>
  <si>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</si>
  <si>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INTERNATIONAL VAL</t>
  </si>
  <si>
    <t>US46435G4091</t>
  </si>
  <si>
    <t>ISHARES RUSSELL MID-CAP GROWTH</t>
  </si>
  <si>
    <t>US4642874816</t>
  </si>
  <si>
    <t>ISHARES U.S. CONSUMER SERVICES</t>
  </si>
  <si>
    <t>US4642875805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</si>
  <si>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</si>
  <si>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</si>
  <si>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</si>
  <si>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</si>
  <si>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</si>
  <si>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</si>
  <si>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</si>
  <si>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</si>
  <si>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</si>
  <si>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</si>
  <si>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LEXOR ETF NEW ENERGY</t>
  </si>
  <si>
    <t>FR0010524777</t>
  </si>
  <si>
    <t>LYXOR MSCI EMERGING MARKETS LU</t>
  </si>
  <si>
    <t>LU2200146228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</si>
  <si>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</si>
  <si>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</si>
  <si>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</si>
  <si>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</si>
  <si>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</si>
  <si>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</si>
  <si>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</si>
  <si>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</si>
  <si>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</si>
  <si>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</si>
  <si>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</si>
  <si>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</si>
  <si>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</si>
  <si>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</si>
  <si>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</si>
  <si>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</si>
  <si>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VIDEO GAMING AN</t>
  </si>
  <si>
    <t>US92189F1140</t>
  </si>
  <si>
    <t>VANGUARD REIT ETF</t>
  </si>
  <si>
    <t>US9229085538</t>
  </si>
  <si>
    <t>VANGUARD RUSSELL 2000</t>
  </si>
  <si>
    <t>US92206C6646</t>
  </si>
  <si>
    <t>WISDOMTREE CLOUD COMPUTING FUN</t>
  </si>
  <si>
    <t>US97717Y6914</t>
  </si>
  <si>
    <t>WISDOMTREE EM E</t>
  </si>
  <si>
    <t>US97717X5784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</si>
  <si>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</si>
  <si>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</si>
  <si>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</si>
  <si>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</si>
  <si>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</si>
  <si>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</si>
  <si>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</si>
  <si>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</si>
  <si>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</si>
  <si>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</si>
  <si>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</si>
  <si>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</si>
  <si>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</si>
  <si>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</si>
  <si>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</si>
  <si>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SPDR PORTFOLIO INTERMEDIATE TE</t>
  </si>
  <si>
    <t>US78464A3757</t>
  </si>
  <si>
    <t>VANGUARD USD CORPORATE BOND UC</t>
  </si>
  <si>
    <t>IE00BGYWFK87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</si>
  <si>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</si>
  <si>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</si>
  <si>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</si>
  <si>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</si>
  <si>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</si>
  <si>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</si>
  <si>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</si>
  <si>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</si>
  <si>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</si>
  <si>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</si>
  <si>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</si>
  <si>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</si>
  <si>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</si>
  <si>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</si>
  <si>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</si>
  <si>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</si>
  <si>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</si>
  <si>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סה"כ  אג"ח ממשלתי</t>
  </si>
  <si>
    <t>EDMOND DE ROTHS</t>
  </si>
  <si>
    <t>LU1730855597</t>
  </si>
  <si>
    <t>ATF LI AUSTRALIAN</t>
  </si>
  <si>
    <t>LCP0001AU</t>
  </si>
  <si>
    <t>HENDERSON HORIZON</t>
  </si>
  <si>
    <t>LU0562901099</t>
  </si>
  <si>
    <t>INVESCO GREATER CHINA EQUITY F</t>
  </si>
  <si>
    <t>LU0048816135</t>
  </si>
  <si>
    <t>SCHRODER INTERNATIONAL SELECTI</t>
  </si>
  <si>
    <t>LU2016214293</t>
  </si>
  <si>
    <t>SCHRODER ISF GREATER CHINA</t>
  </si>
  <si>
    <t>LU1953148969</t>
  </si>
  <si>
    <t>SUMI TRUST INVESTMENT FUNDS</t>
  </si>
  <si>
    <t>IE00BLD2G458</t>
  </si>
  <si>
    <t>ISE</t>
  </si>
  <si>
    <t>7. כתבי אופציה</t>
  </si>
  <si>
    <t>סה"כ כתבי אופציה</t>
  </si>
  <si>
    <t>סה"כ בישראל</t>
  </si>
  <si>
    <t>כתבי אופציה בישראל</t>
  </si>
  <si>
    <t>אייס קמעונאות אפ</t>
  </si>
  <si>
    <t>אקופיה אפ</t>
  </si>
  <si>
    <t>ביג-טק 50  אפ 1</t>
  </si>
  <si>
    <t>פולירם אר 1</t>
  </si>
  <si>
    <t>פוםוום  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</si>
  <si>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</si>
  <si>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</si>
  <si>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</si>
  <si>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</si>
  <si>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</si>
  <si>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</si>
  <si>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</si>
  <si>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</si>
  <si>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</si>
  <si>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</si>
  <si>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</si>
  <si>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</si>
  <si>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EMINI RUSSELL 2000 INDEX 06/20</t>
  </si>
  <si>
    <t>GENERIC 1ST MDAX 06/2021</t>
  </si>
  <si>
    <t>MINI DAX INDEX 06/2021</t>
  </si>
  <si>
    <t>MINI DOW JONES 06/2021</t>
  </si>
  <si>
    <t>NASDAQ 100 E-MINI JUN21</t>
  </si>
  <si>
    <t>S&amp;P500 EMINI FUT JUN21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</si>
  <si>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</si>
  <si>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</si>
  <si>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</si>
  <si>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</si>
  <si>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</si>
  <si>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</si>
  <si>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</si>
  <si>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</si>
  <si>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</si>
  <si>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</si>
  <si>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</si>
  <si>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</si>
  <si>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</si>
  <si>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</si>
  <si>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</si>
  <si>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</si>
  <si>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</si>
  <si>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</si>
  <si>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</si>
  <si>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</si>
  <si>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</si>
  <si>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</si>
  <si>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</si>
  <si>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ב' חש1/13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</si>
  <si>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</si>
  <si>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</si>
  <si>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</si>
  <si>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</si>
  <si>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</si>
  <si>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</si>
  <si>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</si>
  <si>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</si>
  <si>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</si>
  <si>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</si>
  <si>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</si>
  <si>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</si>
  <si>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</si>
  <si>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</si>
  <si>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</si>
  <si>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</si>
  <si>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</si>
  <si>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</si>
  <si>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</si>
  <si>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</si>
  <si>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</si>
  <si>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דלק (תמר) ד'2023</t>
  </si>
  <si>
    <t>12/05/2014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</si>
  <si>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</si>
  <si>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</si>
  <si>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</si>
  <si>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</si>
  <si>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</si>
  <si>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PROSPECT CAPITAL</t>
  </si>
  <si>
    <t>28/02/2021</t>
  </si>
  <si>
    <t>KAUPTH VAR ESCROW</t>
  </si>
  <si>
    <t>US486MMA1A64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</si>
  <si>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</si>
  <si>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</si>
  <si>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</si>
  <si>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</si>
  <si>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</si>
  <si>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</si>
  <si>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</si>
  <si>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</si>
  <si>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</si>
  <si>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</si>
  <si>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</si>
  <si>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</si>
  <si>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</si>
  <si>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</si>
  <si>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</si>
  <si>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</si>
  <si>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</si>
  <si>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</si>
  <si>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</si>
  <si>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</si>
  <si>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</si>
  <si>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</si>
  <si>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</si>
  <si>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</si>
  <si>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</si>
  <si>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</si>
  <si>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</si>
  <si>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</si>
  <si>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</si>
  <si>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</si>
  <si>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</si>
  <si>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</si>
  <si>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</si>
  <si>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</si>
  <si>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</si>
  <si>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</si>
  <si>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</si>
  <si>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</si>
  <si>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</si>
  <si>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</si>
  <si>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</si>
  <si>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</si>
  <si>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</si>
  <si>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</si>
  <si>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</si>
  <si>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</si>
  <si>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</si>
  <si>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</si>
  <si>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</si>
  <si>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</si>
  <si>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</si>
  <si>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</si>
  <si>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</si>
  <si>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</si>
  <si>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</si>
  <si>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</si>
  <si>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</si>
  <si>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</si>
  <si>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</si>
  <si>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</si>
  <si>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</si>
  <si>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</si>
  <si>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</si>
  <si>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</si>
  <si>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</si>
  <si>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</si>
  <si>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</si>
  <si>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3.959100 23/04/21</t>
  </si>
  <si>
    <t>27/01/2021</t>
  </si>
  <si>
    <t>EUR/ILS FW 3.962200 25/05/21</t>
  </si>
  <si>
    <t>23/02/2021</t>
  </si>
  <si>
    <t>USD/ILS FW 3.254200 25/05/21</t>
  </si>
  <si>
    <t>USD/ILS FW 3.258000 23/04/21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</si>
  <si>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</si>
  <si>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</si>
  <si>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</si>
  <si>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</si>
  <si>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</si>
  <si>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</si>
  <si>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</si>
  <si>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</si>
  <si>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</si>
  <si>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</si>
  <si>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</si>
  <si>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</si>
  <si>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</si>
  <si>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</si>
  <si>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</si>
  <si>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</si>
  <si>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</si>
  <si>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</si>
  <si>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</si>
  <si>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</si>
  <si>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</si>
  <si>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</si>
  <si>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</si>
  <si>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</si>
  <si>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</si>
  <si>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</si>
  <si>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</si>
  <si>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</si>
  <si>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</si>
  <si>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</si>
  <si>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</si>
  <si>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</si>
  <si>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</si>
  <si>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</si>
  <si>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</si>
  <si>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</si>
  <si>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</si>
  <si>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</si>
  <si>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</si>
  <si>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</si>
  <si>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</si>
  <si>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</si>
  <si>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</si>
  <si>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</si>
  <si>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</si>
  <si>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</si>
  <si>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</si>
  <si>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</si>
  <si>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</si>
  <si>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</si>
  <si>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</si>
  <si>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</si>
  <si>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</si>
  <si>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</si>
  <si>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בנק פועלים</t>
  </si>
  <si>
    <t>מזומן בנק אוצר החייל</t>
  </si>
  <si>
    <t>דולר אמריקאי בבנק הפועלים</t>
  </si>
  <si>
    <t>דולר סינגפור בבנק פועלים</t>
  </si>
  <si>
    <t>אירו בבנק הפועלים</t>
  </si>
  <si>
    <t>יין יפני בבנק הפועלים</t>
  </si>
  <si>
    <t>לירה שטרלינג בבנק הפועלים</t>
  </si>
  <si>
    <t>פרנק שווצרי בבנק הפועלים</t>
  </si>
  <si>
    <t>פחק בבנק הפועלים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</si>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</sst>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10" fontId="0" fillId="0" borderId="0" xfId="15" applyNumberFormat="1" applyFont="1"/>
    <xf numFmtId="0" fontId="0" fillId="0" borderId="0" xfId="0" applyFill="1"/>
    <xf numFmtId="10" fontId="3" fillId="0" borderId="0" xfId="15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0" fontId="6" fillId="0" borderId="0" xfId="15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0"/>
  <sheetViews>
    <sheetView rightToLeft="1" workbookViewId="0" topLeftCell="A19">
      <selection activeCell="E42" sqref="E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v>123479.611485954</v>
      </c>
      <c r="D11" s="8">
        <v>0.066996285121877</v>
      </c>
    </row>
    <row r="12" spans="2:4" ht="12.75">
      <c r="B12" s="6" t="s">
        <v>13</v>
      </c>
      <c r="C12" s="7">
        <f>C13+C14+C15+C16+C17+C18+C19+C20+C21+C22</f>
        <v>1446965.4907864</v>
      </c>
      <c r="D12" s="8">
        <v>0.785079507585506</v>
      </c>
    </row>
    <row r="13" spans="2:4" ht="12.75">
      <c r="B13" s="6" t="s">
        <v>14</v>
      </c>
      <c r="C13" s="7">
        <v>558233.2660364</v>
      </c>
      <c r="D13" s="8">
        <v>0.302880407589763</v>
      </c>
    </row>
    <row r="14" spans="2:4" ht="12.75">
      <c r="B14" s="6" t="s">
        <v>15</v>
      </c>
      <c r="C14" s="7">
        <v>0</v>
      </c>
      <c r="D14" s="8">
        <v>0</v>
      </c>
    </row>
    <row r="15" spans="2:4" ht="12.75">
      <c r="B15" s="6" t="s">
        <v>16</v>
      </c>
      <c r="C15" s="7">
        <v>239278.58881</v>
      </c>
      <c r="D15" s="8">
        <v>0.12982529153243</v>
      </c>
    </row>
    <row r="16" spans="2:4" ht="12.75">
      <c r="B16" s="6" t="s">
        <v>17</v>
      </c>
      <c r="C16" s="7">
        <v>292998.43919</v>
      </c>
      <c r="D16" s="8">
        <v>0.15897205000901</v>
      </c>
    </row>
    <row r="17" spans="2:4" ht="12.75">
      <c r="B17" s="6" t="s">
        <v>18</v>
      </c>
      <c r="C17" s="7">
        <v>325477.53094</v>
      </c>
      <c r="D17" s="8">
        <v>0.176594218277899</v>
      </c>
    </row>
    <row r="18" spans="2:4" ht="12.75">
      <c r="B18" s="6" t="s">
        <v>19</v>
      </c>
      <c r="C18" s="7">
        <v>22851.64311</v>
      </c>
      <c r="D18" s="8">
        <v>0.0123986071779557</v>
      </c>
    </row>
    <row r="19" spans="2:4" ht="12.75">
      <c r="B19" s="6" t="s">
        <v>20</v>
      </c>
      <c r="C19" s="7">
        <v>445.58093</v>
      </c>
      <c r="D19" s="8">
        <v>0.000241758673127562</v>
      </c>
    </row>
    <row r="20" spans="2:4" ht="12.75">
      <c r="B20" s="6" t="s">
        <v>21</v>
      </c>
      <c r="C20" s="7">
        <v>0</v>
      </c>
      <c r="D20" s="8">
        <v>0</v>
      </c>
    </row>
    <row r="21" spans="2:4" ht="12.75">
      <c r="B21" s="6" t="s">
        <v>22</v>
      </c>
      <c r="C21" s="7">
        <v>110.63347</v>
      </c>
      <c r="D21" s="8">
        <v>6.00263590964226E-05</v>
      </c>
    </row>
    <row r="22" spans="2:4" ht="12.75">
      <c r="B22" s="6" t="s">
        <v>23</v>
      </c>
      <c r="C22" s="7">
        <v>7569.8083</v>
      </c>
      <c r="D22" s="8">
        <v>0.00410714796622469</v>
      </c>
    </row>
    <row r="23" spans="2:4" ht="12.75">
      <c r="B23" s="6" t="s">
        <v>24</v>
      </c>
      <c r="C23" s="7">
        <f>C24+C25+C26+C27+C28+C29+C30+C31+C32</f>
        <v>262431.322975792</v>
      </c>
      <c r="D23" s="8">
        <v>0.144494144790135</v>
      </c>
    </row>
    <row r="24" spans="2:4" ht="12.75">
      <c r="B24" s="6" t="s">
        <v>14</v>
      </c>
      <c r="C24" s="7">
        <v>0</v>
      </c>
      <c r="D24" s="8">
        <v>0</v>
      </c>
    </row>
    <row r="25" spans="2:4" ht="12.75">
      <c r="B25" s="6" t="s">
        <v>15</v>
      </c>
      <c r="C25" s="7">
        <v>0</v>
      </c>
      <c r="D25" s="8">
        <v>0</v>
      </c>
    </row>
    <row r="26" spans="2:4" ht="12.75">
      <c r="B26" s="6" t="s">
        <v>16</v>
      </c>
      <c r="C26" s="7">
        <f>'לא סחיר - אג"ח קונצרני'!P11</f>
        <v>19843.14</v>
      </c>
      <c r="D26" s="8">
        <v>0.0128731680291818</v>
      </c>
    </row>
    <row r="27" spans="2:4" ht="12.75">
      <c r="B27" s="6" t="s">
        <v>17</v>
      </c>
      <c r="C27" s="7">
        <v>2410.34717</v>
      </c>
      <c r="D27" s="8">
        <v>0.00130778113326343</v>
      </c>
    </row>
    <row r="28" spans="2:4" ht="12.75">
      <c r="B28" s="6" t="s">
        <v>25</v>
      </c>
      <c r="C28" s="7">
        <v>245922.291225792</v>
      </c>
      <c r="D28" s="8">
        <v>0.133429962586678</v>
      </c>
    </row>
    <row r="29" spans="2:4" ht="12.75">
      <c r="B29" s="6" t="s">
        <v>26</v>
      </c>
      <c r="C29" s="7">
        <v>84.0168</v>
      </c>
      <c r="D29" s="8">
        <v>4.55849627326371E-05</v>
      </c>
    </row>
    <row r="30" spans="2:4" ht="12.75">
      <c r="B30" s="6" t="s">
        <v>27</v>
      </c>
      <c r="C30" s="7">
        <v>0</v>
      </c>
      <c r="D30" s="8">
        <v>0</v>
      </c>
    </row>
    <row r="31" spans="2:4" ht="12.75">
      <c r="B31" s="6" t="s">
        <v>28</v>
      </c>
      <c r="C31" s="7">
        <v>-5828.47222</v>
      </c>
      <c r="D31" s="8">
        <v>-0.00316235192172173</v>
      </c>
    </row>
    <row r="32" spans="2:4" ht="12.75">
      <c r="B32" s="6" t="s">
        <v>29</v>
      </c>
      <c r="C32" s="7">
        <v>0</v>
      </c>
      <c r="D32" s="8">
        <v>0</v>
      </c>
    </row>
    <row r="33" spans="2:4" ht="12.75">
      <c r="B33" s="6" t="s">
        <v>30</v>
      </c>
      <c r="C33" s="7">
        <v>6321.88463</v>
      </c>
      <c r="D33" s="8">
        <v>0.00343006250248261</v>
      </c>
    </row>
    <row r="34" spans="2:4" ht="12.75">
      <c r="B34" s="6" t="s">
        <v>31</v>
      </c>
      <c r="C34" s="7">
        <v>0</v>
      </c>
      <c r="D34" s="8">
        <v>0</v>
      </c>
    </row>
    <row r="35" spans="2:4" ht="12.75">
      <c r="B35" s="6" t="s">
        <v>32</v>
      </c>
      <c r="C35" s="7">
        <v>0</v>
      </c>
      <c r="D35" s="8">
        <v>0</v>
      </c>
    </row>
    <row r="36" spans="2:4" ht="12.75">
      <c r="B36" s="6" t="s">
        <v>33</v>
      </c>
      <c r="C36" s="7">
        <v>0</v>
      </c>
      <c r="D36" s="8">
        <v>0</v>
      </c>
    </row>
    <row r="37" spans="2:4" ht="12.75">
      <c r="B37" s="6" t="s">
        <v>34</v>
      </c>
      <c r="C37" s="7">
        <f>'השקעות אחרות'!I10</f>
        <v>3883.1499999999996</v>
      </c>
      <c r="D37" s="8">
        <v>0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v>0</v>
      </c>
    </row>
    <row r="40" spans="2:4" ht="12.75">
      <c r="B40" s="6" t="s">
        <v>37</v>
      </c>
      <c r="C40" s="7">
        <v>0</v>
      </c>
      <c r="D40" s="8">
        <v>0</v>
      </c>
    </row>
    <row r="41" spans="2:4" ht="12.75">
      <c r="B41" s="6" t="s">
        <v>38</v>
      </c>
      <c r="C41" s="7">
        <v>0</v>
      </c>
      <c r="D41" s="8">
        <v>0</v>
      </c>
    </row>
    <row r="42" spans="2:5" ht="12.75">
      <c r="B42" s="3" t="s">
        <v>39</v>
      </c>
      <c r="C42" s="9">
        <f>C11+C12+C23+C33+C37</f>
        <v>1843081.4598781457</v>
      </c>
      <c r="D42" s="10">
        <v>1</v>
      </c>
      <c r="E42" s="9"/>
    </row>
    <row r="43" spans="2:4" ht="12.75">
      <c r="B43" s="6" t="s">
        <v>40</v>
      </c>
      <c r="C43" s="7">
        <f>'יתרת התחייבות להשקעה'!C10</f>
        <v>83121.62466540301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3.334</v>
      </c>
    </row>
    <row r="48" spans="3:4" ht="12.75">
      <c r="C48" s="6" t="s">
        <v>44</v>
      </c>
      <c r="D48" s="11">
        <v>3.0126</v>
      </c>
    </row>
    <row r="49" spans="3:4" ht="12.75">
      <c r="C49" s="6" t="s">
        <v>45</v>
      </c>
      <c r="D49" s="11">
        <v>4.5869</v>
      </c>
    </row>
    <row r="50" spans="3:4" ht="12.75">
      <c r="C50" s="6" t="s">
        <v>46</v>
      </c>
      <c r="D50" s="11">
        <v>3.5387</v>
      </c>
    </row>
    <row r="51" spans="3:4" ht="12.75">
      <c r="C51" s="6" t="s">
        <v>47</v>
      </c>
      <c r="D51" s="11">
        <v>2.6454</v>
      </c>
    </row>
    <row r="52" spans="3:4" ht="12.75">
      <c r="C52" s="6" t="s">
        <v>48</v>
      </c>
      <c r="D52" s="11">
        <v>3.9127</v>
      </c>
    </row>
    <row r="53" spans="3:4" ht="12.75">
      <c r="C53" s="6" t="s">
        <v>49</v>
      </c>
      <c r="D53" s="11">
        <v>0.3822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0.5261</v>
      </c>
    </row>
    <row r="56" spans="3:4" ht="12.75">
      <c r="C56" s="6" t="s">
        <v>52</v>
      </c>
      <c r="D56" s="11">
        <v>0.224</v>
      </c>
    </row>
    <row r="57" spans="3:4" ht="12.75">
      <c r="C57" s="6" t="s">
        <v>53</v>
      </c>
      <c r="D57" s="11">
        <v>2.5383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0.3911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0.1626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0.5783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0.10688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2.336</v>
      </c>
    </row>
    <row r="70" spans="3:4" ht="12.75">
      <c r="C70" s="6" t="s">
        <v>66</v>
      </c>
      <c r="D70" s="11">
        <v>0.4013</v>
      </c>
    </row>
    <row r="71" spans="3:4" ht="12.75">
      <c r="C71" s="6" t="s">
        <v>67</v>
      </c>
      <c r="D71" s="11">
        <v>0.4293</v>
      </c>
    </row>
    <row r="72" spans="3:4" ht="12.75">
      <c r="C72" s="6" t="s">
        <v>68</v>
      </c>
      <c r="D72" s="11">
        <v>2.4832</v>
      </c>
    </row>
    <row r="73" spans="3:4" ht="12.75">
      <c r="C73" s="6" t="s">
        <v>69</v>
      </c>
      <c r="D73" s="11">
        <v>0.5086</v>
      </c>
    </row>
    <row r="74" spans="3:4" ht="12.75">
      <c r="C74" s="6" t="s">
        <v>70</v>
      </c>
      <c r="D74" s="11">
        <v>0.8411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0.002956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1035</v>
      </c>
    </row>
    <row r="8" spans="2:12" ht="12.75">
      <c r="B8" s="3" t="s">
        <v>76</v>
      </c>
      <c r="C8" s="3" t="s">
        <v>77</v>
      </c>
      <c r="D8" s="3" t="s">
        <v>107</v>
      </c>
      <c r="E8" s="3" t="s">
        <v>165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1036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1037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1038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1039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797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1037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1040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1039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1041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797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104</v>
      </c>
      <c r="C25" s="17"/>
      <c r="D25" s="18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6"/>
  <sheetViews>
    <sheetView rightToLeft="1" workbookViewId="0" topLeftCell="A1">
      <selection activeCell="E14" sqref="E14:E19"/>
    </sheetView>
  </sheetViews>
  <sheetFormatPr defaultColWidth="9.140625" defaultRowHeight="12.75"/>
  <cols>
    <col min="2" max="2" width="35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3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1042</v>
      </c>
    </row>
    <row r="8" spans="2:11" ht="12.75">
      <c r="B8" s="3" t="s">
        <v>76</v>
      </c>
      <c r="C8" s="3" t="s">
        <v>77</v>
      </c>
      <c r="D8" s="3" t="s">
        <v>107</v>
      </c>
      <c r="E8" s="3" t="s">
        <v>165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113</v>
      </c>
      <c r="K8" s="3" t="s">
        <v>114</v>
      </c>
    </row>
    <row r="9" spans="2:11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1043</v>
      </c>
      <c r="C11" s="12"/>
      <c r="D11" s="19"/>
      <c r="E11" s="3"/>
      <c r="F11" s="3"/>
      <c r="G11" s="9">
        <v>166</v>
      </c>
      <c r="I11" s="9">
        <v>110.63</v>
      </c>
      <c r="J11" s="10">
        <v>1</v>
      </c>
      <c r="K11" s="10">
        <v>0.0001</v>
      </c>
    </row>
    <row r="12" spans="2:11" ht="12.75">
      <c r="B12" s="3" t="s">
        <v>1044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1045</v>
      </c>
      <c r="C13" s="12"/>
      <c r="D13" s="19"/>
      <c r="E13" s="3"/>
      <c r="F13" s="3"/>
      <c r="G13" s="9">
        <v>166</v>
      </c>
      <c r="I13" s="9">
        <v>110.63</v>
      </c>
      <c r="J13" s="10">
        <v>1</v>
      </c>
      <c r="K13" s="10">
        <v>0.0001</v>
      </c>
    </row>
    <row r="14" spans="2:11" ht="12.75">
      <c r="B14" s="6" t="s">
        <v>1046</v>
      </c>
      <c r="C14" s="17">
        <v>77694693</v>
      </c>
      <c r="D14" s="18" t="s">
        <v>582</v>
      </c>
      <c r="E14" s="6"/>
      <c r="F14" s="6" t="s">
        <v>43</v>
      </c>
      <c r="G14" s="7">
        <v>11</v>
      </c>
      <c r="H14" s="7">
        <v>-666519.5</v>
      </c>
      <c r="I14" s="7">
        <v>-244.44</v>
      </c>
      <c r="J14" s="8">
        <v>-2.2095</v>
      </c>
      <c r="K14" s="8">
        <v>-0.0001</v>
      </c>
    </row>
    <row r="15" spans="2:11" ht="12.75">
      <c r="B15" s="6" t="s">
        <v>1047</v>
      </c>
      <c r="C15" s="17">
        <v>77694560</v>
      </c>
      <c r="D15" s="18" t="s">
        <v>97</v>
      </c>
      <c r="E15" s="6"/>
      <c r="F15" s="6" t="s">
        <v>48</v>
      </c>
      <c r="G15" s="7">
        <v>3</v>
      </c>
      <c r="H15" s="7">
        <v>-118802.28</v>
      </c>
      <c r="I15" s="7">
        <v>-13.95</v>
      </c>
      <c r="J15" s="8">
        <v>-0.126</v>
      </c>
      <c r="K15" s="8">
        <v>0</v>
      </c>
    </row>
    <row r="16" spans="2:11" ht="12.75">
      <c r="B16" s="6" t="s">
        <v>1048</v>
      </c>
      <c r="C16" s="17">
        <v>77694487</v>
      </c>
      <c r="D16" s="18" t="s">
        <v>97</v>
      </c>
      <c r="E16" s="6"/>
      <c r="F16" s="6" t="s">
        <v>48</v>
      </c>
      <c r="G16" s="7">
        <v>24</v>
      </c>
      <c r="H16" s="7">
        <v>231877.1</v>
      </c>
      <c r="I16" s="7">
        <v>217.74</v>
      </c>
      <c r="J16" s="8">
        <v>1.9682</v>
      </c>
      <c r="K16" s="8">
        <v>0.0001</v>
      </c>
    </row>
    <row r="17" spans="2:11" ht="12.75">
      <c r="B17" s="6" t="s">
        <v>1049</v>
      </c>
      <c r="C17" s="17">
        <v>77697720</v>
      </c>
      <c r="D17" s="18" t="s">
        <v>582</v>
      </c>
      <c r="E17" s="6"/>
      <c r="F17" s="6" t="s">
        <v>43</v>
      </c>
      <c r="G17" s="7">
        <v>33</v>
      </c>
      <c r="H17" s="7">
        <v>7659.26</v>
      </c>
      <c r="I17" s="7">
        <v>8.43</v>
      </c>
      <c r="J17" s="8">
        <v>0.0762</v>
      </c>
      <c r="K17" s="8">
        <v>0</v>
      </c>
    </row>
    <row r="18" spans="2:11" ht="12.75">
      <c r="B18" s="6" t="s">
        <v>1050</v>
      </c>
      <c r="C18" s="17">
        <v>77573038</v>
      </c>
      <c r="D18" s="18" t="s">
        <v>582</v>
      </c>
      <c r="E18" s="6"/>
      <c r="F18" s="6" t="s">
        <v>43</v>
      </c>
      <c r="G18" s="7">
        <v>12</v>
      </c>
      <c r="H18" s="7">
        <v>40900</v>
      </c>
      <c r="I18" s="7">
        <v>16.36</v>
      </c>
      <c r="J18" s="8">
        <v>0.1479</v>
      </c>
      <c r="K18" s="8">
        <v>0</v>
      </c>
    </row>
    <row r="19" spans="2:11" ht="12.75">
      <c r="B19" s="6" t="s">
        <v>1051</v>
      </c>
      <c r="C19" s="17">
        <v>77588689</v>
      </c>
      <c r="D19" s="18" t="s">
        <v>582</v>
      </c>
      <c r="E19" s="6"/>
      <c r="F19" s="6" t="s">
        <v>43</v>
      </c>
      <c r="G19" s="7">
        <v>83</v>
      </c>
      <c r="H19" s="7">
        <v>45708</v>
      </c>
      <c r="I19" s="7">
        <v>126.48</v>
      </c>
      <c r="J19" s="8">
        <v>1.1433</v>
      </c>
      <c r="K19" s="8">
        <v>0.0001</v>
      </c>
    </row>
    <row r="22" spans="2:6" ht="12.75">
      <c r="B22" s="6" t="s">
        <v>104</v>
      </c>
      <c r="C22" s="17"/>
      <c r="D22" s="18"/>
      <c r="E22" s="6"/>
      <c r="F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1052</v>
      </c>
    </row>
    <row r="8" spans="2:17" ht="12.75">
      <c r="B8" s="3" t="s">
        <v>76</v>
      </c>
      <c r="C8" s="3" t="s">
        <v>77</v>
      </c>
      <c r="D8" s="3" t="s">
        <v>1053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84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1054</v>
      </c>
      <c r="C11" s="12"/>
      <c r="D11" s="3"/>
      <c r="E11" s="3"/>
      <c r="F11" s="3"/>
      <c r="G11" s="3"/>
      <c r="H11" s="12">
        <v>2.41</v>
      </c>
      <c r="I11" s="3"/>
      <c r="K11" s="10">
        <v>-0.0077</v>
      </c>
      <c r="L11" s="9">
        <v>7374125.46</v>
      </c>
      <c r="N11" s="9">
        <v>7569.81</v>
      </c>
      <c r="P11" s="10">
        <v>1</v>
      </c>
      <c r="Q11" s="10">
        <v>0.0041</v>
      </c>
    </row>
    <row r="12" spans="2:17" ht="12.75">
      <c r="B12" s="3" t="s">
        <v>90</v>
      </c>
      <c r="C12" s="12"/>
      <c r="D12" s="3"/>
      <c r="E12" s="3"/>
      <c r="F12" s="3"/>
      <c r="G12" s="3"/>
      <c r="H12" s="12">
        <v>2.41</v>
      </c>
      <c r="I12" s="3"/>
      <c r="K12" s="10">
        <v>-0.0077</v>
      </c>
      <c r="L12" s="9">
        <v>7374125.46</v>
      </c>
      <c r="N12" s="9">
        <v>7569.81</v>
      </c>
      <c r="P12" s="10">
        <v>1</v>
      </c>
      <c r="Q12" s="10">
        <v>0.0041</v>
      </c>
    </row>
    <row r="13" spans="2:17" ht="12.75">
      <c r="B13" s="13" t="s">
        <v>1055</v>
      </c>
      <c r="C13" s="14"/>
      <c r="D13" s="13"/>
      <c r="E13" s="13"/>
      <c r="F13" s="13"/>
      <c r="G13" s="13"/>
      <c r="H13" s="14">
        <v>2.41</v>
      </c>
      <c r="I13" s="13"/>
      <c r="K13" s="16">
        <v>-0.0077</v>
      </c>
      <c r="L13" s="15">
        <v>7374125.46</v>
      </c>
      <c r="N13" s="15">
        <v>7569.81</v>
      </c>
      <c r="P13" s="16">
        <v>1</v>
      </c>
      <c r="Q13" s="16">
        <v>0.0041</v>
      </c>
    </row>
    <row r="14" spans="2:17" ht="12.75">
      <c r="B14" s="6" t="s">
        <v>1056</v>
      </c>
      <c r="C14" s="17">
        <v>1162304</v>
      </c>
      <c r="D14" s="6" t="s">
        <v>97</v>
      </c>
      <c r="E14" s="6" t="s">
        <v>176</v>
      </c>
      <c r="F14" s="6" t="s">
        <v>94</v>
      </c>
      <c r="G14" s="6"/>
      <c r="H14" s="17">
        <v>4.93</v>
      </c>
      <c r="I14" s="6" t="s">
        <v>92</v>
      </c>
      <c r="J14" s="8">
        <v>0.008691</v>
      </c>
      <c r="K14" s="8">
        <v>0.0148</v>
      </c>
      <c r="L14" s="7">
        <v>759000</v>
      </c>
      <c r="M14" s="7">
        <v>93.7</v>
      </c>
      <c r="N14" s="7">
        <v>711.18</v>
      </c>
      <c r="O14" s="8">
        <v>0.0027</v>
      </c>
      <c r="P14" s="8">
        <v>0.0939</v>
      </c>
      <c r="Q14" s="8">
        <v>0.0004</v>
      </c>
    </row>
    <row r="15" spans="2:17" ht="12.75">
      <c r="B15" s="6" t="s">
        <v>1057</v>
      </c>
      <c r="C15" s="17">
        <v>1142215</v>
      </c>
      <c r="D15" s="6" t="s">
        <v>97</v>
      </c>
      <c r="E15" s="6" t="s">
        <v>176</v>
      </c>
      <c r="F15" s="6" t="s">
        <v>94</v>
      </c>
      <c r="G15" s="6"/>
      <c r="H15" s="17">
        <v>1.58</v>
      </c>
      <c r="I15" s="6" t="s">
        <v>92</v>
      </c>
      <c r="J15" s="8">
        <v>0.00618</v>
      </c>
      <c r="K15" s="8">
        <v>-0.0113</v>
      </c>
      <c r="L15" s="7">
        <v>5601489</v>
      </c>
      <c r="M15" s="7">
        <v>104.11</v>
      </c>
      <c r="N15" s="7">
        <v>5831.71</v>
      </c>
      <c r="O15" s="8">
        <v>0.0011</v>
      </c>
      <c r="P15" s="8">
        <v>0.7704</v>
      </c>
      <c r="Q15" s="8">
        <v>0.0032</v>
      </c>
    </row>
    <row r="16" spans="2:17" ht="12.75">
      <c r="B16" s="6" t="s">
        <v>1058</v>
      </c>
      <c r="C16" s="17">
        <v>1162577</v>
      </c>
      <c r="D16" s="6" t="s">
        <v>97</v>
      </c>
      <c r="E16" s="6" t="s">
        <v>176</v>
      </c>
      <c r="F16" s="6" t="s">
        <v>94</v>
      </c>
      <c r="G16" s="6"/>
      <c r="H16" s="17">
        <v>5.39</v>
      </c>
      <c r="I16" s="6" t="s">
        <v>92</v>
      </c>
      <c r="J16" s="8">
        <v>0.0005</v>
      </c>
      <c r="K16" s="8">
        <v>-0.0028</v>
      </c>
      <c r="L16" s="7">
        <v>1013636.46</v>
      </c>
      <c r="M16" s="7">
        <v>101.31</v>
      </c>
      <c r="N16" s="7">
        <v>1026.92</v>
      </c>
      <c r="O16" s="8">
        <v>0.0014</v>
      </c>
      <c r="P16" s="8">
        <v>0.1357</v>
      </c>
      <c r="Q16" s="8">
        <v>0.0006</v>
      </c>
    </row>
    <row r="17" spans="2:17" ht="12.75">
      <c r="B17" s="13" t="s">
        <v>1059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1060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1061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1062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1063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1064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103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1055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1059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1060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1061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1062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1063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1064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104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106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108</v>
      </c>
      <c r="G8" s="3" t="s">
        <v>109</v>
      </c>
      <c r="H8" s="3" t="s">
        <v>81</v>
      </c>
      <c r="I8" s="3" t="s">
        <v>82</v>
      </c>
      <c r="J8" s="3" t="s">
        <v>83</v>
      </c>
      <c r="K8" s="3" t="s">
        <v>110</v>
      </c>
      <c r="L8" s="3" t="s">
        <v>42</v>
      </c>
      <c r="M8" s="3" t="s">
        <v>1066</v>
      </c>
      <c r="N8" s="3" t="s">
        <v>112</v>
      </c>
      <c r="O8" s="3" t="s">
        <v>113</v>
      </c>
      <c r="P8" s="3" t="s">
        <v>114</v>
      </c>
    </row>
    <row r="9" spans="2:16" ht="12.75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87</v>
      </c>
      <c r="J9" s="4" t="s">
        <v>87</v>
      </c>
      <c r="K9" s="4" t="s">
        <v>117</v>
      </c>
      <c r="L9" s="4" t="s">
        <v>118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1067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486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1068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1069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154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1070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104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163</v>
      </c>
    </row>
    <row r="8" spans="2:19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108</v>
      </c>
      <c r="J8" s="3" t="s">
        <v>109</v>
      </c>
      <c r="K8" s="3" t="s">
        <v>81</v>
      </c>
      <c r="L8" s="3" t="s">
        <v>82</v>
      </c>
      <c r="M8" s="3" t="s">
        <v>83</v>
      </c>
      <c r="N8" s="3" t="s">
        <v>110</v>
      </c>
      <c r="O8" s="3" t="s">
        <v>42</v>
      </c>
      <c r="P8" s="3" t="s">
        <v>1066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87</v>
      </c>
      <c r="M9" s="4" t="s">
        <v>87</v>
      </c>
      <c r="N9" s="4" t="s">
        <v>117</v>
      </c>
      <c r="O9" s="4" t="s">
        <v>118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1071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1072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797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1027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1073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1074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 topLeftCell="L1">
      <selection activeCell="T1" sqref="T1:X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0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172</v>
      </c>
    </row>
    <row r="8" spans="2:19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108</v>
      </c>
      <c r="J8" s="3" t="s">
        <v>109</v>
      </c>
      <c r="K8" s="3" t="s">
        <v>81</v>
      </c>
      <c r="L8" s="3" t="s">
        <v>82</v>
      </c>
      <c r="M8" s="3" t="s">
        <v>83</v>
      </c>
      <c r="N8" s="3" t="s">
        <v>110</v>
      </c>
      <c r="O8" s="3" t="s">
        <v>42</v>
      </c>
      <c r="P8" s="3" t="s">
        <v>1066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87</v>
      </c>
      <c r="M9" s="4" t="s">
        <v>87</v>
      </c>
      <c r="N9" s="4" t="s">
        <v>117</v>
      </c>
      <c r="O9" s="4" t="s">
        <v>118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996</v>
      </c>
      <c r="C11" s="12"/>
      <c r="D11" s="3"/>
      <c r="E11" s="3"/>
      <c r="F11" s="3"/>
      <c r="G11" s="3"/>
      <c r="H11" s="3"/>
      <c r="I11" s="3"/>
      <c r="J11" s="22">
        <v>1.95</v>
      </c>
      <c r="K11" s="3"/>
      <c r="M11" s="10">
        <v>0.3499</v>
      </c>
      <c r="N11" s="9">
        <f>N12+N24</f>
        <v>26136168.18</v>
      </c>
      <c r="P11" s="9">
        <f>P12+P24</f>
        <v>19843.14</v>
      </c>
      <c r="Q11" s="27"/>
      <c r="R11" s="10">
        <f>P11/$P$11</f>
        <v>1</v>
      </c>
      <c r="S11" s="10">
        <f>P11/'סכום נכסי הקרן'!$C$42</f>
        <v>0.010766284850650018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22">
        <v>1.78</v>
      </c>
      <c r="K12" s="3"/>
      <c r="M12" s="10">
        <v>0.3715</v>
      </c>
      <c r="N12" s="9">
        <f>N13+N15+N19+N23</f>
        <v>24119868.18</v>
      </c>
      <c r="P12" s="9">
        <f>P13+P15+P19+P23</f>
        <v>18484.53</v>
      </c>
      <c r="R12" s="10">
        <f aca="true" t="shared" si="0" ref="R12:R28">P12/$P$11</f>
        <v>0.9315325094717872</v>
      </c>
      <c r="S12" s="10">
        <f>P12/'סכום נכסי הקרן'!$C$42</f>
        <v>0.010029144344614096</v>
      </c>
    </row>
    <row r="13" spans="2:19" ht="12.75">
      <c r="B13" s="13" t="s">
        <v>1071</v>
      </c>
      <c r="C13" s="14"/>
      <c r="D13" s="13"/>
      <c r="E13" s="13"/>
      <c r="F13" s="13"/>
      <c r="G13" s="13"/>
      <c r="H13" s="13"/>
      <c r="I13" s="13"/>
      <c r="J13" s="23">
        <v>1.04</v>
      </c>
      <c r="K13" s="13"/>
      <c r="M13" s="16">
        <v>0.9206</v>
      </c>
      <c r="N13" s="15">
        <f>SUM(N14)</f>
        <v>16450677.88</v>
      </c>
      <c r="P13" s="15">
        <f>SUM(P14)</f>
        <v>6960.63</v>
      </c>
      <c r="R13" s="16">
        <f t="shared" si="0"/>
        <v>0.3507826886269008</v>
      </c>
      <c r="S13" s="16">
        <f>P13/'סכום נכסי הקרן'!$C$42</f>
        <v>0.0037766263464340845</v>
      </c>
    </row>
    <row r="14" spans="2:19" ht="12.75">
      <c r="B14" s="6" t="s">
        <v>1082</v>
      </c>
      <c r="C14" s="17">
        <v>1101567</v>
      </c>
      <c r="D14" s="6"/>
      <c r="E14" s="18">
        <v>520043563</v>
      </c>
      <c r="F14" s="6" t="s">
        <v>262</v>
      </c>
      <c r="G14" s="6" t="s">
        <v>1083</v>
      </c>
      <c r="H14" s="6" t="s">
        <v>94</v>
      </c>
      <c r="I14" s="6" t="s">
        <v>1084</v>
      </c>
      <c r="J14" s="24">
        <v>1.04</v>
      </c>
      <c r="K14" s="6" t="s">
        <v>92</v>
      </c>
      <c r="L14" s="8">
        <v>0.056</v>
      </c>
      <c r="M14" s="8">
        <v>0.9206</v>
      </c>
      <c r="N14" s="7">
        <v>16450677.88</v>
      </c>
      <c r="O14" s="7">
        <v>42.31</v>
      </c>
      <c r="P14" s="7">
        <v>6960.63</v>
      </c>
      <c r="Q14" s="8">
        <v>0.0599</v>
      </c>
      <c r="R14" s="8">
        <f t="shared" si="0"/>
        <v>0.3507826886269008</v>
      </c>
      <c r="S14" s="8">
        <f>P14/'סכום נכסי הקרן'!$C$42</f>
        <v>0.0037766263464340845</v>
      </c>
    </row>
    <row r="15" spans="2:19" ht="12.75">
      <c r="B15" s="13" t="s">
        <v>1072</v>
      </c>
      <c r="C15" s="14"/>
      <c r="D15" s="13"/>
      <c r="E15" s="13"/>
      <c r="F15" s="13"/>
      <c r="G15" s="13"/>
      <c r="H15" s="13"/>
      <c r="I15" s="13"/>
      <c r="J15" s="23">
        <v>1.97</v>
      </c>
      <c r="K15" s="13"/>
      <c r="L15" s="26"/>
      <c r="M15" s="16">
        <v>0.0124</v>
      </c>
      <c r="N15" s="15">
        <f>SUM(N16:N18)</f>
        <v>5963038.6899999995</v>
      </c>
      <c r="P15" s="15">
        <f>SUM(P16:P18)</f>
        <v>6176.26</v>
      </c>
      <c r="R15" s="16">
        <f t="shared" si="0"/>
        <v>0.31125416642728926</v>
      </c>
      <c r="S15" s="16">
        <f>P15/'סכום נכסי הקרן'!$C$42</f>
        <v>0.0033510510167078238</v>
      </c>
    </row>
    <row r="16" spans="2:19" ht="12.75">
      <c r="B16" s="6" t="s">
        <v>1090</v>
      </c>
      <c r="C16" s="17">
        <v>1155506</v>
      </c>
      <c r="D16" s="6"/>
      <c r="E16" s="6">
        <v>7949</v>
      </c>
      <c r="F16" s="6" t="s">
        <v>97</v>
      </c>
      <c r="G16" s="6" t="s">
        <v>222</v>
      </c>
      <c r="H16" s="6" t="s">
        <v>94</v>
      </c>
      <c r="I16" s="6" t="s">
        <v>1091</v>
      </c>
      <c r="J16" s="24">
        <v>1.48</v>
      </c>
      <c r="K16" s="6" t="s">
        <v>92</v>
      </c>
      <c r="L16" s="8">
        <v>0.0219</v>
      </c>
      <c r="M16" s="8">
        <v>0.0111</v>
      </c>
      <c r="N16" s="7">
        <v>3358168.08</v>
      </c>
      <c r="O16" s="7">
        <v>102.15</v>
      </c>
      <c r="P16" s="7">
        <v>3430.37</v>
      </c>
      <c r="Q16" s="8">
        <v>0.0045</v>
      </c>
      <c r="R16" s="8">
        <f t="shared" si="0"/>
        <v>0.17287435355493133</v>
      </c>
      <c r="S16" s="8">
        <f>P16/'סכום נכסי הקרן'!$C$42</f>
        <v>0.0018612145337443722</v>
      </c>
    </row>
    <row r="17" spans="2:19" ht="12.75">
      <c r="B17" s="6" t="s">
        <v>1092</v>
      </c>
      <c r="C17" s="17">
        <v>1158799</v>
      </c>
      <c r="D17" s="6"/>
      <c r="E17" s="6">
        <v>7949</v>
      </c>
      <c r="F17" s="6" t="s">
        <v>341</v>
      </c>
      <c r="G17" s="6" t="s">
        <v>222</v>
      </c>
      <c r="H17" s="6" t="s">
        <v>94</v>
      </c>
      <c r="I17" s="6" t="s">
        <v>1093</v>
      </c>
      <c r="J17" s="24">
        <v>0.67</v>
      </c>
      <c r="K17" s="6" t="s">
        <v>92</v>
      </c>
      <c r="L17" s="8">
        <v>0.0114</v>
      </c>
      <c r="M17" s="8">
        <v>0.0075</v>
      </c>
      <c r="N17" s="7">
        <v>741870.61</v>
      </c>
      <c r="O17" s="7">
        <v>100.45</v>
      </c>
      <c r="P17" s="7">
        <v>745.21</v>
      </c>
      <c r="Q17" s="8">
        <v>0.0023</v>
      </c>
      <c r="R17" s="8">
        <f t="shared" si="0"/>
        <v>0.03755504421175278</v>
      </c>
      <c r="S17" s="8">
        <f>P17/'סכום נכסי הקרן'!$C$42</f>
        <v>0.0004043283035624856</v>
      </c>
    </row>
    <row r="18" spans="2:19" ht="12.75">
      <c r="B18" s="6" t="s">
        <v>1094</v>
      </c>
      <c r="C18" s="17">
        <v>1151141</v>
      </c>
      <c r="D18" s="6"/>
      <c r="E18" s="18">
        <v>514189596</v>
      </c>
      <c r="F18" s="6" t="s">
        <v>1095</v>
      </c>
      <c r="G18" s="6" t="s">
        <v>319</v>
      </c>
      <c r="H18" s="6" t="s">
        <v>94</v>
      </c>
      <c r="I18" s="6" t="s">
        <v>1096</v>
      </c>
      <c r="J18" s="24">
        <v>3.3</v>
      </c>
      <c r="K18" s="6" t="s">
        <v>92</v>
      </c>
      <c r="L18" s="8">
        <v>0.0355</v>
      </c>
      <c r="M18" s="8">
        <v>0.0163</v>
      </c>
      <c r="N18" s="7">
        <v>1863000</v>
      </c>
      <c r="O18" s="7">
        <v>107.39</v>
      </c>
      <c r="P18" s="7">
        <v>2000.68</v>
      </c>
      <c r="Q18" s="8">
        <v>0.0068</v>
      </c>
      <c r="R18" s="8">
        <f t="shared" si="0"/>
        <v>0.10082476866060514</v>
      </c>
      <c r="S18" s="8">
        <f>P18/'סכום נכסי הקרן'!$C$42</f>
        <v>0.0010855081794009657</v>
      </c>
    </row>
    <row r="19" spans="2:19" ht="12.75">
      <c r="B19" s="13" t="s">
        <v>168</v>
      </c>
      <c r="C19" s="14"/>
      <c r="D19" s="13"/>
      <c r="E19" s="13"/>
      <c r="F19" s="13"/>
      <c r="G19" s="13"/>
      <c r="H19" s="13"/>
      <c r="I19" s="13"/>
      <c r="J19" s="23">
        <v>2.53</v>
      </c>
      <c r="K19" s="13"/>
      <c r="L19" s="26"/>
      <c r="M19" s="16">
        <v>0.0717</v>
      </c>
      <c r="N19" s="15">
        <f>SUM(N20:N22)</f>
        <v>1706151.61</v>
      </c>
      <c r="P19" s="15">
        <f>SUM(P20:P22)</f>
        <v>5347.639999999999</v>
      </c>
      <c r="R19" s="16">
        <f t="shared" si="0"/>
        <v>0.2694956544175972</v>
      </c>
      <c r="S19" s="16">
        <f>P19/'סכום נכסי הקרן'!$C$42</f>
        <v>0.0029014669814721892</v>
      </c>
    </row>
    <row r="20" spans="2:19" ht="12.75">
      <c r="B20" s="6" t="s">
        <v>1097</v>
      </c>
      <c r="C20" s="17">
        <v>1132174</v>
      </c>
      <c r="D20" s="6"/>
      <c r="E20" s="18">
        <v>514914001</v>
      </c>
      <c r="F20" s="6" t="s">
        <v>287</v>
      </c>
      <c r="G20" s="6" t="s">
        <v>205</v>
      </c>
      <c r="H20" s="6" t="s">
        <v>94</v>
      </c>
      <c r="I20" s="6" t="s">
        <v>1098</v>
      </c>
      <c r="J20" s="24">
        <v>2.58</v>
      </c>
      <c r="K20" s="6" t="s">
        <v>43</v>
      </c>
      <c r="L20" s="8">
        <v>0.05082</v>
      </c>
      <c r="M20" s="8">
        <v>0.0379</v>
      </c>
      <c r="N20" s="7">
        <v>300543.2</v>
      </c>
      <c r="O20" s="7">
        <v>104.7</v>
      </c>
      <c r="P20" s="7">
        <v>1049.11</v>
      </c>
      <c r="Q20" s="8">
        <v>0.0008</v>
      </c>
      <c r="R20" s="8">
        <f t="shared" si="0"/>
        <v>0.05287016067013587</v>
      </c>
      <c r="S20" s="8">
        <f>P20/'סכום נכסי הקרן'!$C$42</f>
        <v>0.0005692152098743163</v>
      </c>
    </row>
    <row r="21" spans="2:19" ht="12.75">
      <c r="B21" s="6" t="s">
        <v>1099</v>
      </c>
      <c r="C21" s="17">
        <v>1132182</v>
      </c>
      <c r="D21" s="6"/>
      <c r="E21" s="18">
        <v>514914001</v>
      </c>
      <c r="F21" s="6" t="s">
        <v>287</v>
      </c>
      <c r="G21" s="6" t="s">
        <v>205</v>
      </c>
      <c r="H21" s="6" t="s">
        <v>94</v>
      </c>
      <c r="I21" s="6" t="s">
        <v>1098</v>
      </c>
      <c r="J21" s="24">
        <v>4.22</v>
      </c>
      <c r="K21" s="6" t="s">
        <v>43</v>
      </c>
      <c r="L21" s="8">
        <v>0.05412</v>
      </c>
      <c r="M21" s="8">
        <v>0.0411</v>
      </c>
      <c r="N21" s="7">
        <v>216133.6</v>
      </c>
      <c r="O21" s="7">
        <v>107.11</v>
      </c>
      <c r="P21" s="7">
        <v>771.82</v>
      </c>
      <c r="Q21" s="8">
        <v>0.0005</v>
      </c>
      <c r="R21" s="8">
        <f t="shared" si="0"/>
        <v>0.038896061812797776</v>
      </c>
      <c r="S21" s="8">
        <f>P21/'סכום נכסי הקרן'!$C$42</f>
        <v>0.00041876608104507137</v>
      </c>
    </row>
    <row r="22" spans="2:19" ht="12.75">
      <c r="B22" s="6" t="s">
        <v>1100</v>
      </c>
      <c r="C22" s="17">
        <v>6510044</v>
      </c>
      <c r="D22" s="6"/>
      <c r="E22" s="18">
        <v>520015041</v>
      </c>
      <c r="F22" s="6" t="s">
        <v>341</v>
      </c>
      <c r="G22" s="6" t="s">
        <v>162</v>
      </c>
      <c r="H22" s="6"/>
      <c r="I22" s="6" t="s">
        <v>1101</v>
      </c>
      <c r="J22" s="24">
        <v>2.15</v>
      </c>
      <c r="K22" s="6" t="s">
        <v>43</v>
      </c>
      <c r="L22" s="8">
        <v>0.03</v>
      </c>
      <c r="M22" s="8">
        <v>0.0885</v>
      </c>
      <c r="N22" s="7">
        <v>1189474.81</v>
      </c>
      <c r="O22" s="7">
        <v>88.93</v>
      </c>
      <c r="P22" s="7">
        <v>3526.71</v>
      </c>
      <c r="Q22" s="8">
        <v>0.0037</v>
      </c>
      <c r="R22" s="8">
        <f t="shared" si="0"/>
        <v>0.17772943193466356</v>
      </c>
      <c r="S22" s="8">
        <f>P22/'סכום נכסי הקרן'!$C$42</f>
        <v>0.001913485690552802</v>
      </c>
    </row>
    <row r="23" spans="2:19" ht="12.75">
      <c r="B23" s="13" t="s">
        <v>797</v>
      </c>
      <c r="C23" s="14"/>
      <c r="D23" s="13"/>
      <c r="E23" s="13"/>
      <c r="F23" s="13"/>
      <c r="G23" s="13"/>
      <c r="H23" s="13"/>
      <c r="I23" s="13"/>
      <c r="J23" s="23">
        <v>0</v>
      </c>
      <c r="K23" s="13"/>
      <c r="L23" s="26"/>
      <c r="M23" s="16">
        <v>0</v>
      </c>
      <c r="N23" s="15">
        <v>0</v>
      </c>
      <c r="P23" s="15">
        <v>0</v>
      </c>
      <c r="R23" s="16">
        <f t="shared" si="0"/>
        <v>0</v>
      </c>
      <c r="S23" s="16">
        <f>P23/'סכום נכסי הקרן'!$C$42</f>
        <v>0</v>
      </c>
    </row>
    <row r="24" spans="2:19" ht="12.75">
      <c r="B24" s="3" t="s">
        <v>103</v>
      </c>
      <c r="C24" s="12"/>
      <c r="D24" s="3"/>
      <c r="E24" s="3"/>
      <c r="F24" s="3"/>
      <c r="G24" s="3"/>
      <c r="H24" s="3"/>
      <c r="I24" s="3"/>
      <c r="J24" s="22">
        <v>4.17</v>
      </c>
      <c r="K24" s="3"/>
      <c r="L24" s="26"/>
      <c r="M24" s="10">
        <v>0.055</v>
      </c>
      <c r="N24" s="9">
        <v>2016300</v>
      </c>
      <c r="P24" s="9">
        <v>1358.61</v>
      </c>
      <c r="R24" s="10">
        <f t="shared" si="0"/>
        <v>0.06846749052821277</v>
      </c>
      <c r="S24" s="10">
        <f>P24/'סכום נכסי הקרן'!$C$42</f>
        <v>0.0007371405060359208</v>
      </c>
    </row>
    <row r="25" spans="2:19" ht="12.75">
      <c r="B25" s="13" t="s">
        <v>1102</v>
      </c>
      <c r="C25" s="14"/>
      <c r="D25" s="13"/>
      <c r="E25" s="13"/>
      <c r="F25" s="13"/>
      <c r="G25" s="13"/>
      <c r="H25" s="13"/>
      <c r="I25" s="13"/>
      <c r="J25" s="23">
        <v>0</v>
      </c>
      <c r="K25" s="13"/>
      <c r="L25" s="26"/>
      <c r="M25" s="16">
        <v>0</v>
      </c>
      <c r="N25" s="15">
        <v>0</v>
      </c>
      <c r="P25" s="15">
        <v>0</v>
      </c>
      <c r="R25" s="16">
        <f t="shared" si="0"/>
        <v>0</v>
      </c>
      <c r="S25" s="16">
        <f>P25/'סכום נכסי הקרן'!$C$42</f>
        <v>0</v>
      </c>
    </row>
    <row r="26" spans="2:19" ht="12.75">
      <c r="B26" s="13" t="s">
        <v>1103</v>
      </c>
      <c r="C26" s="14"/>
      <c r="D26" s="13"/>
      <c r="E26" s="13"/>
      <c r="F26" s="13"/>
      <c r="G26" s="13"/>
      <c r="H26" s="13"/>
      <c r="I26" s="13"/>
      <c r="J26" s="23">
        <v>4.17</v>
      </c>
      <c r="K26" s="13"/>
      <c r="L26" s="26"/>
      <c r="M26" s="16">
        <v>0.055</v>
      </c>
      <c r="N26" s="15">
        <v>2016300</v>
      </c>
      <c r="P26" s="15">
        <v>1358.61</v>
      </c>
      <c r="R26" s="16">
        <f t="shared" si="0"/>
        <v>0.06846749052821277</v>
      </c>
      <c r="S26" s="16">
        <f>P26/'סכום נכסי הקרן'!$C$42</f>
        <v>0.0007371405060359208</v>
      </c>
    </row>
    <row r="27" spans="2:19" s="28" customFormat="1" ht="12.75">
      <c r="B27" s="35" t="s">
        <v>1104</v>
      </c>
      <c r="C27" s="36">
        <v>62018007</v>
      </c>
      <c r="D27" s="35"/>
      <c r="E27" s="35"/>
      <c r="F27" s="35" t="s">
        <v>416</v>
      </c>
      <c r="G27" s="35" t="s">
        <v>1008</v>
      </c>
      <c r="H27" s="35" t="s">
        <v>157</v>
      </c>
      <c r="I27" s="35" t="s">
        <v>1105</v>
      </c>
      <c r="J27" s="37">
        <v>4.17</v>
      </c>
      <c r="K27" s="35" t="s">
        <v>43</v>
      </c>
      <c r="L27" s="38">
        <v>0.055</v>
      </c>
      <c r="M27" s="38">
        <v>0.055</v>
      </c>
      <c r="N27" s="39">
        <v>16300</v>
      </c>
      <c r="O27" s="39">
        <v>2500</v>
      </c>
      <c r="P27" s="39">
        <v>1358.61</v>
      </c>
      <c r="Q27" s="38">
        <v>0</v>
      </c>
      <c r="R27" s="38">
        <f t="shared" si="0"/>
        <v>0.06846749052821277</v>
      </c>
      <c r="S27" s="38">
        <f>P27/'סכום נכסי הקרן'!$C$42</f>
        <v>0.0007371405060359208</v>
      </c>
    </row>
    <row r="28" spans="2:19" s="28" customFormat="1" ht="12.75">
      <c r="B28" s="35" t="s">
        <v>1106</v>
      </c>
      <c r="C28" s="36" t="s">
        <v>1107</v>
      </c>
      <c r="D28" s="35"/>
      <c r="E28" s="35"/>
      <c r="F28" s="35" t="s">
        <v>416</v>
      </c>
      <c r="G28" s="35"/>
      <c r="H28" s="35"/>
      <c r="I28" s="35"/>
      <c r="J28" s="37">
        <v>0</v>
      </c>
      <c r="K28" s="35" t="s">
        <v>43</v>
      </c>
      <c r="M28" s="38">
        <v>0</v>
      </c>
      <c r="N28" s="39">
        <v>2000000</v>
      </c>
      <c r="O28" s="39">
        <v>0</v>
      </c>
      <c r="P28" s="39">
        <v>0.01</v>
      </c>
      <c r="Q28" s="38">
        <v>0</v>
      </c>
      <c r="R28" s="38">
        <f t="shared" si="0"/>
        <v>5.039524994532116E-07</v>
      </c>
      <c r="S28" s="38">
        <f>P28/'סכום נכסי הקרן'!$C$42</f>
        <v>5.425696160310323E-09</v>
      </c>
    </row>
    <row r="31" spans="2:11" ht="12.75">
      <c r="B31" s="6" t="s">
        <v>104</v>
      </c>
      <c r="C31" s="17"/>
      <c r="D31" s="6"/>
      <c r="E31" s="6"/>
      <c r="F31" s="6"/>
      <c r="G31" s="6"/>
      <c r="H31" s="6"/>
      <c r="I31" s="6"/>
      <c r="K31" s="6"/>
    </row>
    <row r="35" ht="12.75">
      <c r="B3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423</v>
      </c>
    </row>
    <row r="8" spans="2:13" ht="12.75">
      <c r="B8" s="3" t="s">
        <v>76</v>
      </c>
      <c r="C8" s="3" t="s">
        <v>77</v>
      </c>
      <c r="D8" s="3" t="s">
        <v>164</v>
      </c>
      <c r="E8" s="3" t="s">
        <v>78</v>
      </c>
      <c r="F8" s="3" t="s">
        <v>165</v>
      </c>
      <c r="G8" s="3" t="s">
        <v>81</v>
      </c>
      <c r="H8" s="3" t="s">
        <v>110</v>
      </c>
      <c r="I8" s="3" t="s">
        <v>42</v>
      </c>
      <c r="J8" s="3" t="s">
        <v>1066</v>
      </c>
      <c r="K8" s="3" t="s">
        <v>112</v>
      </c>
      <c r="L8" s="3" t="s">
        <v>113</v>
      </c>
      <c r="M8" s="3" t="s">
        <v>114</v>
      </c>
    </row>
    <row r="9" spans="2:13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424</v>
      </c>
      <c r="C11" s="12"/>
      <c r="D11" s="3"/>
      <c r="E11" s="3"/>
      <c r="F11" s="3"/>
      <c r="G11" s="3"/>
      <c r="H11" s="9">
        <v>526204</v>
      </c>
      <c r="J11" s="9">
        <v>2410.35</v>
      </c>
      <c r="L11" s="10">
        <v>1</v>
      </c>
      <c r="M11" s="10">
        <v>0.0013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522704</v>
      </c>
      <c r="J12" s="9">
        <v>2052.81</v>
      </c>
      <c r="L12" s="10">
        <v>0.8517</v>
      </c>
      <c r="M12" s="10">
        <v>0.0011</v>
      </c>
    </row>
    <row r="13" spans="2:13" ht="12.75">
      <c r="B13" s="6" t="s">
        <v>1108</v>
      </c>
      <c r="C13" s="17">
        <v>200150167</v>
      </c>
      <c r="D13" s="6"/>
      <c r="E13" s="6"/>
      <c r="F13" s="6" t="s">
        <v>97</v>
      </c>
      <c r="G13" s="6" t="s">
        <v>92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1109</v>
      </c>
      <c r="C14" s="17">
        <v>3190120</v>
      </c>
      <c r="D14" s="6"/>
      <c r="E14" s="18">
        <v>520037474</v>
      </c>
      <c r="F14" s="6" t="s">
        <v>341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1110</v>
      </c>
      <c r="C15" s="17">
        <v>6511976</v>
      </c>
      <c r="D15" s="6"/>
      <c r="E15" s="18">
        <v>520015041</v>
      </c>
      <c r="F15" s="6" t="s">
        <v>341</v>
      </c>
      <c r="G15" s="6" t="s">
        <v>43</v>
      </c>
      <c r="H15" s="7">
        <v>25296</v>
      </c>
      <c r="I15" s="7">
        <v>2434</v>
      </c>
      <c r="J15" s="7">
        <v>2052.76</v>
      </c>
      <c r="K15" s="8">
        <v>0.0025</v>
      </c>
      <c r="L15" s="8">
        <v>0.8516</v>
      </c>
      <c r="M15" s="8">
        <v>0.0011</v>
      </c>
    </row>
    <row r="16" spans="2:13" ht="12.75">
      <c r="B16" s="6" t="s">
        <v>1111</v>
      </c>
      <c r="C16" s="17">
        <v>4150180</v>
      </c>
      <c r="D16" s="6"/>
      <c r="E16" s="18">
        <v>520039017</v>
      </c>
      <c r="F16" s="6" t="s">
        <v>1087</v>
      </c>
      <c r="G16" s="6" t="s">
        <v>92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103</v>
      </c>
      <c r="C17" s="12"/>
      <c r="D17" s="3"/>
      <c r="E17" s="3"/>
      <c r="F17" s="3"/>
      <c r="G17" s="3"/>
      <c r="H17" s="9">
        <v>3500</v>
      </c>
      <c r="J17" s="9">
        <v>357.54</v>
      </c>
      <c r="L17" s="10">
        <v>0.1483</v>
      </c>
      <c r="M17" s="10">
        <v>0.0002</v>
      </c>
    </row>
    <row r="18" spans="2:13" ht="12.75">
      <c r="B18" s="13" t="s">
        <v>170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171</v>
      </c>
      <c r="C19" s="14"/>
      <c r="D19" s="13"/>
      <c r="E19" s="13"/>
      <c r="F19" s="13"/>
      <c r="G19" s="13"/>
      <c r="H19" s="15">
        <v>3500</v>
      </c>
      <c r="J19" s="15">
        <v>357.54</v>
      </c>
      <c r="L19" s="16">
        <v>0.1483</v>
      </c>
      <c r="M19" s="16">
        <v>0.0002</v>
      </c>
    </row>
    <row r="20" spans="2:13" ht="12.75">
      <c r="B20" s="6" t="s">
        <v>1112</v>
      </c>
      <c r="C20" s="17" t="s">
        <v>1113</v>
      </c>
      <c r="D20" s="6" t="s">
        <v>395</v>
      </c>
      <c r="E20" s="6"/>
      <c r="F20" s="6" t="s">
        <v>588</v>
      </c>
      <c r="G20" s="6" t="s">
        <v>43</v>
      </c>
      <c r="H20" s="7">
        <v>3500</v>
      </c>
      <c r="I20" s="7">
        <v>3064</v>
      </c>
      <c r="J20" s="7">
        <v>357.54</v>
      </c>
      <c r="K20" s="8">
        <v>0</v>
      </c>
      <c r="L20" s="8">
        <v>0.1483</v>
      </c>
      <c r="M20" s="8">
        <v>0.0002</v>
      </c>
    </row>
    <row r="23" spans="2:7" ht="12.75">
      <c r="B23" s="6" t="s">
        <v>104</v>
      </c>
      <c r="C23" s="17"/>
      <c r="D23" s="6"/>
      <c r="E23" s="6"/>
      <c r="F23" s="6"/>
      <c r="G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0">
      <selection activeCell="E19" sqref="E19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1114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108</v>
      </c>
      <c r="F8" s="3" t="s">
        <v>110</v>
      </c>
      <c r="G8" s="3" t="s">
        <v>42</v>
      </c>
      <c r="H8" s="3" t="s">
        <v>1066</v>
      </c>
      <c r="I8" s="3" t="s">
        <v>112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1115</v>
      </c>
      <c r="C11" s="12"/>
      <c r="D11" s="3"/>
      <c r="E11" s="3"/>
      <c r="F11" s="9">
        <v>59116307.13</v>
      </c>
      <c r="H11" s="9">
        <v>245922.29</v>
      </c>
      <c r="J11" s="10">
        <v>1</v>
      </c>
      <c r="K11" s="10">
        <v>0.1334</v>
      </c>
    </row>
    <row r="12" spans="2:11" ht="12.75">
      <c r="B12" s="3" t="s">
        <v>1116</v>
      </c>
      <c r="C12" s="12"/>
      <c r="D12" s="3"/>
      <c r="E12" s="3"/>
      <c r="F12" s="9">
        <v>32901937.69</v>
      </c>
      <c r="H12" s="9">
        <v>108029.19</v>
      </c>
      <c r="J12" s="10">
        <v>0.4393</v>
      </c>
      <c r="K12" s="10">
        <v>0.0586</v>
      </c>
    </row>
    <row r="13" spans="2:11" ht="12.75">
      <c r="B13" s="13" t="s">
        <v>1117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1118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1119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1120</v>
      </c>
      <c r="C16" s="14"/>
      <c r="D16" s="13"/>
      <c r="E16" s="13"/>
      <c r="F16" s="15">
        <v>32901937.69</v>
      </c>
      <c r="H16" s="15">
        <v>108029.19</v>
      </c>
      <c r="J16" s="16">
        <v>0.4393</v>
      </c>
      <c r="K16" s="16">
        <v>0.0586</v>
      </c>
    </row>
    <row r="17" spans="2:11" ht="12.75">
      <c r="B17" s="6" t="s">
        <v>1121</v>
      </c>
      <c r="C17" s="17">
        <v>62006937</v>
      </c>
      <c r="D17" s="6" t="s">
        <v>43</v>
      </c>
      <c r="E17" s="6"/>
      <c r="F17" s="7">
        <v>3860687.9</v>
      </c>
      <c r="G17" s="7">
        <v>126.14</v>
      </c>
      <c r="H17" s="7">
        <v>16235.73</v>
      </c>
      <c r="I17" s="8">
        <v>0.0116</v>
      </c>
      <c r="J17" s="8">
        <v>0.066</v>
      </c>
      <c r="K17" s="8">
        <v>0.0088</v>
      </c>
    </row>
    <row r="18" spans="2:11" ht="12.75">
      <c r="B18" s="6" t="s">
        <v>1122</v>
      </c>
      <c r="C18" s="17">
        <v>62001250</v>
      </c>
      <c r="D18" s="6" t="s">
        <v>43</v>
      </c>
      <c r="E18" s="6"/>
      <c r="F18" s="7">
        <v>1345784</v>
      </c>
      <c r="G18" s="7">
        <v>127.97</v>
      </c>
      <c r="H18" s="7">
        <v>5741.8</v>
      </c>
      <c r="I18" s="8">
        <v>0.0134</v>
      </c>
      <c r="J18" s="8">
        <v>0.0233</v>
      </c>
      <c r="K18" s="8">
        <v>0.0031</v>
      </c>
    </row>
    <row r="19" spans="2:11" ht="12.75">
      <c r="B19" s="6" t="s">
        <v>1123</v>
      </c>
      <c r="C19" s="17">
        <v>60615143</v>
      </c>
      <c r="D19" s="6" t="s">
        <v>43</v>
      </c>
      <c r="E19" s="6"/>
      <c r="F19" s="7">
        <v>2397911</v>
      </c>
      <c r="G19" s="7">
        <v>109.23</v>
      </c>
      <c r="H19" s="7">
        <v>8732.83</v>
      </c>
      <c r="I19" s="8">
        <v>0.0088</v>
      </c>
      <c r="J19" s="8">
        <v>0.0355</v>
      </c>
      <c r="K19" s="8">
        <v>0.0047</v>
      </c>
    </row>
    <row r="20" spans="2:11" ht="12.75">
      <c r="B20" s="6" t="s">
        <v>1124</v>
      </c>
      <c r="C20" s="17">
        <v>200369399</v>
      </c>
      <c r="D20" s="6" t="s">
        <v>92</v>
      </c>
      <c r="E20" s="6"/>
      <c r="F20" s="7">
        <v>4800172.84</v>
      </c>
      <c r="G20" s="7">
        <v>178.03</v>
      </c>
      <c r="H20" s="7">
        <v>8545.93</v>
      </c>
      <c r="I20" s="8">
        <v>0.0133</v>
      </c>
      <c r="J20" s="8">
        <v>0.0348</v>
      </c>
      <c r="K20" s="8">
        <v>0.0046</v>
      </c>
    </row>
    <row r="21" spans="2:11" ht="12.75">
      <c r="B21" s="6" t="s">
        <v>1125</v>
      </c>
      <c r="C21" s="17">
        <v>200561505</v>
      </c>
      <c r="D21" s="6" t="s">
        <v>92</v>
      </c>
      <c r="E21" s="6"/>
      <c r="F21" s="7">
        <v>21097</v>
      </c>
      <c r="G21" s="7">
        <v>114.1</v>
      </c>
      <c r="H21" s="7">
        <v>24.07</v>
      </c>
      <c r="I21" s="8">
        <v>0</v>
      </c>
      <c r="J21" s="8">
        <v>0.0001</v>
      </c>
      <c r="K21" s="8">
        <v>0</v>
      </c>
    </row>
    <row r="22" spans="2:11" ht="12.75">
      <c r="B22" s="6" t="s">
        <v>1126</v>
      </c>
      <c r="C22" s="17">
        <v>60406055</v>
      </c>
      <c r="D22" s="6" t="s">
        <v>43</v>
      </c>
      <c r="E22" s="6"/>
      <c r="F22" s="7">
        <v>1364436.88</v>
      </c>
      <c r="G22" s="7">
        <v>141.91</v>
      </c>
      <c r="H22" s="7">
        <v>6455.56</v>
      </c>
      <c r="I22" s="8">
        <v>0.0099</v>
      </c>
      <c r="J22" s="8">
        <v>0.0263</v>
      </c>
      <c r="K22" s="8">
        <v>0.0035</v>
      </c>
    </row>
    <row r="23" spans="2:11" ht="12.75">
      <c r="B23" s="6" t="s">
        <v>1127</v>
      </c>
      <c r="C23" s="17">
        <v>62005069</v>
      </c>
      <c r="D23" s="6" t="s">
        <v>43</v>
      </c>
      <c r="E23" s="6"/>
      <c r="F23" s="7">
        <v>1755027</v>
      </c>
      <c r="G23" s="7">
        <v>92.45</v>
      </c>
      <c r="H23" s="7">
        <v>5409.44</v>
      </c>
      <c r="I23" s="8">
        <v>0.0042</v>
      </c>
      <c r="J23" s="8">
        <v>0.022</v>
      </c>
      <c r="K23" s="8">
        <v>0.0029</v>
      </c>
    </row>
    <row r="24" spans="2:11" ht="12.75">
      <c r="B24" s="6" t="s">
        <v>1128</v>
      </c>
      <c r="C24" s="17">
        <v>50000876</v>
      </c>
      <c r="D24" s="6" t="s">
        <v>92</v>
      </c>
      <c r="E24" s="6"/>
      <c r="F24" s="7">
        <v>646102</v>
      </c>
      <c r="G24" s="7">
        <v>98.17</v>
      </c>
      <c r="H24" s="7">
        <v>634.28</v>
      </c>
      <c r="I24" s="8">
        <v>0.0003</v>
      </c>
      <c r="J24" s="8">
        <v>0.0026</v>
      </c>
      <c r="K24" s="8">
        <v>0.0003</v>
      </c>
    </row>
    <row r="25" spans="2:11" ht="12.75">
      <c r="B25" s="6" t="s">
        <v>1129</v>
      </c>
      <c r="C25" s="17">
        <v>50000877</v>
      </c>
      <c r="D25" s="6" t="s">
        <v>92</v>
      </c>
      <c r="E25" s="6"/>
      <c r="F25" s="7">
        <v>646102</v>
      </c>
      <c r="G25" s="7">
        <v>97.39</v>
      </c>
      <c r="H25" s="7">
        <v>629.21</v>
      </c>
      <c r="I25" s="8">
        <v>0.0003</v>
      </c>
      <c r="J25" s="8">
        <v>0.0026</v>
      </c>
      <c r="K25" s="8">
        <v>0.0003</v>
      </c>
    </row>
    <row r="26" spans="2:11" ht="12.75">
      <c r="B26" s="6" t="s">
        <v>1130</v>
      </c>
      <c r="C26" s="17">
        <v>200264273</v>
      </c>
      <c r="D26" s="6" t="s">
        <v>92</v>
      </c>
      <c r="E26" s="6"/>
      <c r="F26" s="7">
        <v>160188.31</v>
      </c>
      <c r="G26" s="7">
        <v>44.24</v>
      </c>
      <c r="H26" s="7">
        <v>70.87</v>
      </c>
      <c r="I26" s="8">
        <v>0.0001</v>
      </c>
      <c r="J26" s="8">
        <v>0.0003</v>
      </c>
      <c r="K26" s="8">
        <v>0</v>
      </c>
    </row>
    <row r="27" spans="2:11" ht="12.75">
      <c r="B27" s="6" t="s">
        <v>1131</v>
      </c>
      <c r="C27" s="17">
        <v>99840907</v>
      </c>
      <c r="D27" s="6" t="s">
        <v>43</v>
      </c>
      <c r="E27" s="6"/>
      <c r="F27" s="7">
        <v>550487</v>
      </c>
      <c r="G27" s="7">
        <v>25.65</v>
      </c>
      <c r="H27" s="7">
        <v>470.83</v>
      </c>
      <c r="I27" s="8">
        <v>0.0019</v>
      </c>
      <c r="J27" s="8">
        <v>0.0019</v>
      </c>
      <c r="K27" s="8">
        <v>0.0003</v>
      </c>
    </row>
    <row r="28" spans="2:11" ht="12.75">
      <c r="B28" s="6" t="s">
        <v>1132</v>
      </c>
      <c r="C28" s="17">
        <v>99840908</v>
      </c>
      <c r="D28" s="6" t="s">
        <v>43</v>
      </c>
      <c r="E28" s="6"/>
      <c r="F28" s="7">
        <v>1415880</v>
      </c>
      <c r="G28" s="7">
        <v>59.48</v>
      </c>
      <c r="H28" s="7">
        <v>2807.69</v>
      </c>
      <c r="I28" s="8">
        <v>0.0028</v>
      </c>
      <c r="J28" s="8">
        <v>0.0114</v>
      </c>
      <c r="K28" s="8">
        <v>0.0015</v>
      </c>
    </row>
    <row r="29" spans="2:11" ht="12.75">
      <c r="B29" s="6" t="s">
        <v>1133</v>
      </c>
      <c r="C29" s="17">
        <v>99840850</v>
      </c>
      <c r="D29" s="6" t="s">
        <v>43</v>
      </c>
      <c r="E29" s="6"/>
      <c r="F29" s="7">
        <v>1204837.5</v>
      </c>
      <c r="G29" s="7">
        <v>8.93</v>
      </c>
      <c r="H29" s="7">
        <v>358.63</v>
      </c>
      <c r="I29" s="8">
        <v>0.0134</v>
      </c>
      <c r="J29" s="8">
        <v>0.0015</v>
      </c>
      <c r="K29" s="8">
        <v>0.0002</v>
      </c>
    </row>
    <row r="30" spans="2:11" ht="12.75">
      <c r="B30" s="6" t="s">
        <v>1134</v>
      </c>
      <c r="C30" s="17">
        <v>200259737</v>
      </c>
      <c r="D30" s="6" t="s">
        <v>92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0.0087</v>
      </c>
      <c r="K30" s="8">
        <v>0.0012</v>
      </c>
    </row>
    <row r="31" spans="2:11" ht="12.75">
      <c r="B31" s="6" t="s">
        <v>1135</v>
      </c>
      <c r="C31" s="17">
        <v>200262608</v>
      </c>
      <c r="D31" s="6" t="s">
        <v>92</v>
      </c>
      <c r="E31" s="6"/>
      <c r="F31" s="7">
        <v>1123492.45</v>
      </c>
      <c r="G31" s="7">
        <v>64.16</v>
      </c>
      <c r="H31" s="7">
        <v>720.85</v>
      </c>
      <c r="I31" s="8">
        <v>0.0009</v>
      </c>
      <c r="J31" s="8">
        <v>0.0029</v>
      </c>
      <c r="K31" s="8">
        <v>0.0004</v>
      </c>
    </row>
    <row r="32" spans="2:11" ht="12.75">
      <c r="B32" s="6" t="s">
        <v>1136</v>
      </c>
      <c r="C32" s="17">
        <v>200189868</v>
      </c>
      <c r="D32" s="6" t="s">
        <v>92</v>
      </c>
      <c r="E32" s="6"/>
      <c r="F32" s="7">
        <v>5886840</v>
      </c>
      <c r="G32" s="7">
        <v>109.04</v>
      </c>
      <c r="H32" s="7">
        <v>6419</v>
      </c>
      <c r="I32" s="8">
        <v>0.0071</v>
      </c>
      <c r="J32" s="8">
        <v>0.0261</v>
      </c>
      <c r="K32" s="8">
        <v>0.0035</v>
      </c>
    </row>
    <row r="33" spans="2:11" ht="12.75">
      <c r="B33" s="6" t="s">
        <v>1137</v>
      </c>
      <c r="C33" s="17">
        <v>99840796</v>
      </c>
      <c r="D33" s="6" t="s">
        <v>43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1138</v>
      </c>
      <c r="C34" s="17">
        <v>200996060</v>
      </c>
      <c r="D34" s="6" t="s">
        <v>92</v>
      </c>
      <c r="E34" s="6"/>
      <c r="F34" s="7">
        <v>8694.17</v>
      </c>
      <c r="G34" s="7">
        <v>189672.37</v>
      </c>
      <c r="H34" s="7">
        <v>16490.43</v>
      </c>
      <c r="I34" s="8">
        <v>0</v>
      </c>
      <c r="J34" s="8">
        <v>0.0671</v>
      </c>
      <c r="K34" s="8">
        <v>0.0089</v>
      </c>
    </row>
    <row r="35" spans="2:11" ht="12.75">
      <c r="B35" s="6" t="s">
        <v>1139</v>
      </c>
      <c r="C35" s="17">
        <v>200996061</v>
      </c>
      <c r="D35" s="6" t="s">
        <v>92</v>
      </c>
      <c r="E35" s="6"/>
      <c r="F35" s="7">
        <v>7284.25</v>
      </c>
      <c r="G35" s="7">
        <v>189638.01</v>
      </c>
      <c r="H35" s="7">
        <v>13813.71</v>
      </c>
      <c r="I35" s="8">
        <v>0</v>
      </c>
      <c r="J35" s="8">
        <v>0.0562</v>
      </c>
      <c r="K35" s="8">
        <v>0.0075</v>
      </c>
    </row>
    <row r="36" spans="2:11" ht="12.75">
      <c r="B36" s="6" t="s">
        <v>1140</v>
      </c>
      <c r="C36" s="17">
        <v>200379949</v>
      </c>
      <c r="D36" s="6" t="s">
        <v>92</v>
      </c>
      <c r="E36" s="6"/>
      <c r="F36" s="7">
        <v>4148.89</v>
      </c>
      <c r="G36" s="7">
        <v>147924.57</v>
      </c>
      <c r="H36" s="7">
        <v>6137.23</v>
      </c>
      <c r="I36" s="8">
        <v>0</v>
      </c>
      <c r="J36" s="8">
        <v>0.025</v>
      </c>
      <c r="K36" s="8">
        <v>0.0033</v>
      </c>
    </row>
    <row r="37" spans="2:11" ht="12.75">
      <c r="B37" s="6" t="s">
        <v>1141</v>
      </c>
      <c r="C37" s="17">
        <v>200379950</v>
      </c>
      <c r="D37" s="6" t="s">
        <v>92</v>
      </c>
      <c r="E37" s="6"/>
      <c r="F37" s="7">
        <v>2758.49</v>
      </c>
      <c r="G37" s="7">
        <v>224873.08</v>
      </c>
      <c r="H37" s="7">
        <v>6203.1</v>
      </c>
      <c r="I37" s="8">
        <v>0</v>
      </c>
      <c r="J37" s="8">
        <v>0.0252</v>
      </c>
      <c r="K37" s="8">
        <v>0.0034</v>
      </c>
    </row>
    <row r="38" spans="2:11" ht="12.75">
      <c r="B38" s="3" t="s">
        <v>1142</v>
      </c>
      <c r="C38" s="12"/>
      <c r="D38" s="3"/>
      <c r="E38" s="3"/>
      <c r="F38" s="9">
        <v>26214369.44</v>
      </c>
      <c r="H38" s="9">
        <v>137893.1</v>
      </c>
      <c r="J38" s="10">
        <v>0.5607</v>
      </c>
      <c r="K38" s="10">
        <v>0.0748</v>
      </c>
    </row>
    <row r="39" spans="2:11" ht="12.75">
      <c r="B39" s="13" t="s">
        <v>1117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1118</v>
      </c>
      <c r="C40" s="14"/>
      <c r="D40" s="13"/>
      <c r="E40" s="13"/>
      <c r="F40" s="15">
        <v>2497.41</v>
      </c>
      <c r="H40" s="15">
        <v>11098.51</v>
      </c>
      <c r="J40" s="16">
        <v>0.0451</v>
      </c>
      <c r="K40" s="16">
        <v>0.006</v>
      </c>
    </row>
    <row r="41" spans="2:11" ht="12.75">
      <c r="B41" s="6" t="s">
        <v>1143</v>
      </c>
      <c r="C41" s="17" t="s">
        <v>1144</v>
      </c>
      <c r="D41" s="6" t="s">
        <v>43</v>
      </c>
      <c r="E41" s="6"/>
      <c r="F41" s="7">
        <v>1902.53</v>
      </c>
      <c r="G41" s="7">
        <v>131237.93</v>
      </c>
      <c r="H41" s="7">
        <v>8324.47</v>
      </c>
      <c r="I41" s="8">
        <v>0</v>
      </c>
      <c r="J41" s="8">
        <v>0.0338</v>
      </c>
      <c r="K41" s="8">
        <v>0.0045</v>
      </c>
    </row>
    <row r="42" spans="2:11" ht="12.75">
      <c r="B42" s="6" t="s">
        <v>1145</v>
      </c>
      <c r="C42" s="17">
        <v>62015391</v>
      </c>
      <c r="D42" s="6" t="s">
        <v>43</v>
      </c>
      <c r="E42" s="6"/>
      <c r="F42" s="7">
        <v>594.88</v>
      </c>
      <c r="G42" s="7">
        <v>139867.87</v>
      </c>
      <c r="H42" s="7">
        <v>2774.04</v>
      </c>
      <c r="I42" s="8">
        <v>0</v>
      </c>
      <c r="J42" s="8">
        <v>0.0113</v>
      </c>
      <c r="K42" s="8">
        <v>0.0015</v>
      </c>
    </row>
    <row r="43" spans="2:11" ht="12.75">
      <c r="B43" s="13" t="s">
        <v>1119</v>
      </c>
      <c r="C43" s="14"/>
      <c r="D43" s="13"/>
      <c r="E43" s="13"/>
      <c r="F43" s="15">
        <v>4503685.16</v>
      </c>
      <c r="H43" s="15">
        <v>11067.77</v>
      </c>
      <c r="J43" s="16">
        <v>0.045</v>
      </c>
      <c r="K43" s="16">
        <v>0.006</v>
      </c>
    </row>
    <row r="44" spans="2:11" ht="12.75">
      <c r="B44" s="6" t="s">
        <v>1146</v>
      </c>
      <c r="C44" s="17">
        <v>62002044</v>
      </c>
      <c r="D44" s="6" t="s">
        <v>43</v>
      </c>
      <c r="E44" s="6"/>
      <c r="F44" s="7">
        <v>1425867.73</v>
      </c>
      <c r="G44" s="7">
        <v>107.44</v>
      </c>
      <c r="H44" s="7">
        <v>5107.49</v>
      </c>
      <c r="I44" s="8">
        <v>0.0203</v>
      </c>
      <c r="J44" s="8">
        <v>0.0208</v>
      </c>
      <c r="K44" s="8">
        <v>0.0028</v>
      </c>
    </row>
    <row r="45" spans="2:11" ht="12.75">
      <c r="B45" s="6" t="s">
        <v>1147</v>
      </c>
      <c r="C45" s="17">
        <v>9840555</v>
      </c>
      <c r="D45" s="6" t="s">
        <v>43</v>
      </c>
      <c r="E45" s="6"/>
      <c r="F45" s="7">
        <v>2274870</v>
      </c>
      <c r="G45" s="7">
        <v>26.45</v>
      </c>
      <c r="H45" s="7">
        <v>2005.74</v>
      </c>
      <c r="I45" s="8">
        <v>0.0209</v>
      </c>
      <c r="J45" s="8">
        <v>0.0082</v>
      </c>
      <c r="K45" s="8">
        <v>0.0011</v>
      </c>
    </row>
    <row r="46" spans="2:11" ht="12.75">
      <c r="B46" s="6" t="s">
        <v>1148</v>
      </c>
      <c r="C46" s="17">
        <v>9840665</v>
      </c>
      <c r="D46" s="6" t="s">
        <v>48</v>
      </c>
      <c r="E46" s="6"/>
      <c r="F46" s="7">
        <v>5121.34</v>
      </c>
      <c r="G46" s="7">
        <v>100</v>
      </c>
      <c r="H46" s="7">
        <v>20.04</v>
      </c>
      <c r="I46" s="8">
        <v>0.0003</v>
      </c>
      <c r="J46" s="8">
        <v>0.0001</v>
      </c>
      <c r="K46" s="8">
        <v>0</v>
      </c>
    </row>
    <row r="47" spans="2:11" ht="12.75">
      <c r="B47" s="6" t="s">
        <v>1149</v>
      </c>
      <c r="C47" s="17">
        <v>60409133</v>
      </c>
      <c r="D47" s="6" t="s">
        <v>43</v>
      </c>
      <c r="E47" s="6"/>
      <c r="F47" s="7">
        <v>797826.09</v>
      </c>
      <c r="G47" s="7">
        <v>147.92</v>
      </c>
      <c r="H47" s="7">
        <v>3934.5</v>
      </c>
      <c r="I47" s="8">
        <v>0.0111</v>
      </c>
      <c r="J47" s="8">
        <v>0.016</v>
      </c>
      <c r="K47" s="8">
        <v>0.0021</v>
      </c>
    </row>
    <row r="48" spans="2:11" ht="12.75">
      <c r="B48" s="13" t="s">
        <v>1120</v>
      </c>
      <c r="C48" s="14"/>
      <c r="D48" s="13"/>
      <c r="E48" s="13"/>
      <c r="F48" s="15">
        <v>21708186.87</v>
      </c>
      <c r="H48" s="15">
        <v>115726.82</v>
      </c>
      <c r="J48" s="16">
        <v>0.4706</v>
      </c>
      <c r="K48" s="16">
        <v>0.0628</v>
      </c>
    </row>
    <row r="49" spans="2:11" ht="12.75">
      <c r="B49" s="6" t="s">
        <v>1150</v>
      </c>
      <c r="C49" s="17">
        <v>60404803</v>
      </c>
      <c r="D49" s="6" t="s">
        <v>43</v>
      </c>
      <c r="E49" s="6"/>
      <c r="F49" s="7">
        <v>3828132.94</v>
      </c>
      <c r="G49" s="7">
        <v>189.14</v>
      </c>
      <c r="H49" s="7">
        <v>24140.48</v>
      </c>
      <c r="I49" s="8">
        <v>0.0076</v>
      </c>
      <c r="J49" s="8">
        <v>0.0982</v>
      </c>
      <c r="K49" s="8">
        <v>0.0131</v>
      </c>
    </row>
    <row r="50" spans="2:11" ht="12.75">
      <c r="B50" s="6" t="s">
        <v>1151</v>
      </c>
      <c r="C50" s="17">
        <v>60419041</v>
      </c>
      <c r="D50" s="6" t="s">
        <v>43</v>
      </c>
      <c r="E50" s="6"/>
      <c r="F50" s="7">
        <v>1146714</v>
      </c>
      <c r="G50" s="7">
        <v>120.1</v>
      </c>
      <c r="H50" s="7">
        <v>4591.41</v>
      </c>
      <c r="I50" s="8">
        <v>0.0002</v>
      </c>
      <c r="J50" s="8">
        <v>0.0187</v>
      </c>
      <c r="K50" s="8">
        <v>0.0025</v>
      </c>
    </row>
    <row r="51" spans="2:11" ht="12.75">
      <c r="B51" s="6" t="s">
        <v>1152</v>
      </c>
      <c r="C51" s="17">
        <v>60610870</v>
      </c>
      <c r="D51" s="6" t="s">
        <v>43</v>
      </c>
      <c r="E51" s="6"/>
      <c r="F51" s="7">
        <v>803304</v>
      </c>
      <c r="G51" s="7">
        <v>114.72</v>
      </c>
      <c r="H51" s="7">
        <v>3072.4</v>
      </c>
      <c r="I51" s="8">
        <v>0.0002</v>
      </c>
      <c r="J51" s="8">
        <v>0.0125</v>
      </c>
      <c r="K51" s="8">
        <v>0.0017</v>
      </c>
    </row>
    <row r="52" spans="2:11" ht="12.75">
      <c r="B52" s="6" t="s">
        <v>1153</v>
      </c>
      <c r="C52" s="17">
        <v>62014170</v>
      </c>
      <c r="D52" s="6" t="s">
        <v>43</v>
      </c>
      <c r="E52" s="6"/>
      <c r="F52" s="7">
        <v>424538</v>
      </c>
      <c r="G52" s="7">
        <v>116.01</v>
      </c>
      <c r="H52" s="7">
        <v>1642</v>
      </c>
      <c r="I52" s="8">
        <v>0.0001</v>
      </c>
      <c r="J52" s="8">
        <v>0.0067</v>
      </c>
      <c r="K52" s="8">
        <v>0.0009</v>
      </c>
    </row>
    <row r="53" spans="2:11" ht="12.75">
      <c r="B53" s="6" t="s">
        <v>1154</v>
      </c>
      <c r="C53" s="17">
        <v>62016084</v>
      </c>
      <c r="D53" s="6" t="s">
        <v>43</v>
      </c>
      <c r="E53" s="6"/>
      <c r="F53" s="7">
        <v>205000</v>
      </c>
      <c r="G53" s="7">
        <v>100</v>
      </c>
      <c r="H53" s="7">
        <v>683.47</v>
      </c>
      <c r="I53" s="8">
        <v>0</v>
      </c>
      <c r="J53" s="8">
        <v>0.0028</v>
      </c>
      <c r="K53" s="8">
        <v>0.0004</v>
      </c>
    </row>
    <row r="54" spans="2:11" ht="12.75">
      <c r="B54" s="6" t="s">
        <v>1155</v>
      </c>
      <c r="C54" s="17" t="s">
        <v>1156</v>
      </c>
      <c r="D54" s="6" t="s">
        <v>43</v>
      </c>
      <c r="E54" s="6"/>
      <c r="F54" s="7">
        <v>6241404.03</v>
      </c>
      <c r="G54" s="7">
        <v>127.62</v>
      </c>
      <c r="H54" s="7">
        <v>26556.18</v>
      </c>
      <c r="I54" s="8">
        <v>0.0398</v>
      </c>
      <c r="J54" s="8">
        <v>0.108</v>
      </c>
      <c r="K54" s="8">
        <v>0.0144</v>
      </c>
    </row>
    <row r="55" spans="2:11" ht="12.75">
      <c r="B55" s="6" t="s">
        <v>1157</v>
      </c>
      <c r="C55" s="17">
        <v>60404811</v>
      </c>
      <c r="D55" s="6" t="s">
        <v>43</v>
      </c>
      <c r="E55" s="6"/>
      <c r="F55" s="7">
        <v>4338698</v>
      </c>
      <c r="G55" s="7">
        <v>196.28</v>
      </c>
      <c r="H55" s="7">
        <v>28392.22</v>
      </c>
      <c r="I55" s="8">
        <v>0.0055</v>
      </c>
      <c r="J55" s="8">
        <v>0.1155</v>
      </c>
      <c r="K55" s="8">
        <v>0.0154</v>
      </c>
    </row>
    <row r="56" spans="2:11" ht="12.75">
      <c r="B56" s="6" t="s">
        <v>1158</v>
      </c>
      <c r="C56" s="17">
        <v>62003409</v>
      </c>
      <c r="D56" s="6" t="s">
        <v>43</v>
      </c>
      <c r="E56" s="6"/>
      <c r="F56" s="7">
        <v>657354</v>
      </c>
      <c r="G56" s="7">
        <v>155.29</v>
      </c>
      <c r="H56" s="7">
        <v>3403.36</v>
      </c>
      <c r="I56" s="8">
        <v>0.0157</v>
      </c>
      <c r="J56" s="8">
        <v>0.0138</v>
      </c>
      <c r="K56" s="8">
        <v>0.0018</v>
      </c>
    </row>
    <row r="57" spans="2:11" ht="12.75">
      <c r="B57" s="6" t="s">
        <v>1159</v>
      </c>
      <c r="C57" s="17">
        <v>62017140</v>
      </c>
      <c r="D57" s="6" t="s">
        <v>48</v>
      </c>
      <c r="E57" s="6"/>
      <c r="F57" s="7">
        <v>564690.71</v>
      </c>
      <c r="G57" s="7">
        <v>99.3</v>
      </c>
      <c r="H57" s="7">
        <v>2194.08</v>
      </c>
      <c r="I57" s="8">
        <v>0</v>
      </c>
      <c r="J57" s="8">
        <v>0.0089</v>
      </c>
      <c r="K57" s="8">
        <v>0.0012</v>
      </c>
    </row>
    <row r="58" spans="2:11" ht="12.75">
      <c r="B58" s="6" t="s">
        <v>1160</v>
      </c>
      <c r="C58" s="17" t="s">
        <v>1161</v>
      </c>
      <c r="D58" s="6" t="s">
        <v>43</v>
      </c>
      <c r="E58" s="6"/>
      <c r="F58" s="7">
        <v>758401.19</v>
      </c>
      <c r="G58" s="7">
        <v>109.37</v>
      </c>
      <c r="H58" s="7">
        <v>2765.48</v>
      </c>
      <c r="I58" s="8">
        <v>0.0123</v>
      </c>
      <c r="J58" s="8">
        <v>0.0112</v>
      </c>
      <c r="K58" s="8">
        <v>0.0015</v>
      </c>
    </row>
    <row r="59" spans="2:11" ht="12.75">
      <c r="B59" s="6" t="s">
        <v>1162</v>
      </c>
      <c r="C59" s="17">
        <v>60366762</v>
      </c>
      <c r="D59" s="6" t="s">
        <v>43</v>
      </c>
      <c r="E59" s="6"/>
      <c r="F59" s="7">
        <v>2739950</v>
      </c>
      <c r="G59" s="7">
        <v>200.17</v>
      </c>
      <c r="H59" s="7">
        <v>18285.74</v>
      </c>
      <c r="I59" s="8">
        <v>0.0883</v>
      </c>
      <c r="J59" s="8">
        <v>0.0744</v>
      </c>
      <c r="K59" s="8">
        <v>0.0099</v>
      </c>
    </row>
    <row r="62" spans="2:5" ht="12.75">
      <c r="B62" s="6" t="s">
        <v>104</v>
      </c>
      <c r="C62" s="17"/>
      <c r="D62" s="6"/>
      <c r="E62" s="6"/>
    </row>
    <row r="66" ht="12.75">
      <c r="B6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1163</v>
      </c>
    </row>
    <row r="8" spans="2:12" ht="12.75">
      <c r="B8" s="3" t="s">
        <v>76</v>
      </c>
      <c r="C8" s="3" t="s">
        <v>77</v>
      </c>
      <c r="D8" s="3" t="s">
        <v>165</v>
      </c>
      <c r="E8" s="3" t="s">
        <v>81</v>
      </c>
      <c r="F8" s="3" t="s">
        <v>108</v>
      </c>
      <c r="G8" s="3" t="s">
        <v>110</v>
      </c>
      <c r="H8" s="3" t="s">
        <v>42</v>
      </c>
      <c r="I8" s="3" t="s">
        <v>1066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1026</v>
      </c>
      <c r="C11" s="12"/>
      <c r="D11" s="3"/>
      <c r="E11" s="3"/>
      <c r="F11" s="3"/>
      <c r="G11" s="9">
        <v>240000</v>
      </c>
      <c r="I11" s="9">
        <v>84.02</v>
      </c>
      <c r="K11" s="10">
        <v>1</v>
      </c>
      <c r="L11" s="10">
        <v>0</v>
      </c>
    </row>
    <row r="12" spans="2:12" ht="12.75">
      <c r="B12" s="3" t="s">
        <v>1164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1165</v>
      </c>
      <c r="C13" s="12"/>
      <c r="D13" s="3"/>
      <c r="E13" s="3"/>
      <c r="F13" s="3"/>
      <c r="G13" s="9">
        <v>240000</v>
      </c>
      <c r="I13" s="9">
        <v>84.02</v>
      </c>
      <c r="K13" s="10">
        <v>1</v>
      </c>
      <c r="L13" s="10">
        <v>0</v>
      </c>
    </row>
    <row r="14" spans="2:12" ht="12.75">
      <c r="B14" s="6" t="s">
        <v>662</v>
      </c>
      <c r="C14" s="17" t="s">
        <v>1166</v>
      </c>
      <c r="D14" s="6" t="s">
        <v>416</v>
      </c>
      <c r="E14" s="6" t="s">
        <v>43</v>
      </c>
      <c r="F14" s="6" t="s">
        <v>1167</v>
      </c>
      <c r="G14" s="7">
        <v>240000</v>
      </c>
      <c r="H14" s="7">
        <v>10.5</v>
      </c>
      <c r="I14" s="7">
        <v>84.02</v>
      </c>
      <c r="J14" s="8">
        <v>0.1134</v>
      </c>
      <c r="K14" s="8">
        <v>1</v>
      </c>
      <c r="L14" s="8">
        <v>0</v>
      </c>
    </row>
    <row r="17" spans="2:6" ht="12.75">
      <c r="B17" s="6" t="s">
        <v>104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1168</v>
      </c>
    </row>
    <row r="8" spans="2:12" ht="12.75">
      <c r="B8" s="3" t="s">
        <v>76</v>
      </c>
      <c r="C8" s="3" t="s">
        <v>77</v>
      </c>
      <c r="D8" s="3" t="s">
        <v>165</v>
      </c>
      <c r="E8" s="3" t="s">
        <v>108</v>
      </c>
      <c r="F8" s="3" t="s">
        <v>81</v>
      </c>
      <c r="G8" s="3" t="s">
        <v>110</v>
      </c>
      <c r="H8" s="3" t="s">
        <v>42</v>
      </c>
      <c r="I8" s="3" t="s">
        <v>1066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1036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1169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1170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1171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1039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797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1172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1037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1040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1039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1041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797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104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1"/>
  <sheetViews>
    <sheetView rightToLeft="1" workbookViewId="0" topLeftCell="A5">
      <selection activeCell="F27" sqref="F27:F29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123479.61</v>
      </c>
      <c r="K10" s="10">
        <f>J10/$J$10</f>
        <v>1</v>
      </c>
      <c r="L10" s="10">
        <f>J10/'סכום נכסי הקרן'!$C$42</f>
        <v>0.06699628458536162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123479.61</v>
      </c>
      <c r="K11" s="10">
        <f aca="true" t="shared" si="0" ref="K11:K36">J11/$J$10</f>
        <v>1</v>
      </c>
      <c r="L11" s="10">
        <f>J11/'סכום נכסי הקרן'!$C$42</f>
        <v>0.06699628458536162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5673.69</v>
      </c>
      <c r="K12" s="16">
        <f t="shared" si="0"/>
        <v>0.04594839585256221</v>
      </c>
      <c r="L12" s="16">
        <f>J12/'סכום נכסי הקרן'!$C$42</f>
        <v>0.0030783718047791074</v>
      </c>
    </row>
    <row r="13" spans="2:12" ht="12.75">
      <c r="B13" s="6" t="s">
        <v>1234</v>
      </c>
      <c r="C13" s="17">
        <v>4</v>
      </c>
      <c r="D13" s="6"/>
      <c r="E13" s="6"/>
      <c r="F13" s="6"/>
      <c r="G13" s="6" t="s">
        <v>92</v>
      </c>
      <c r="J13" s="7">
        <v>1.17</v>
      </c>
      <c r="K13" s="8">
        <f t="shared" si="0"/>
        <v>9.475248585576192E-06</v>
      </c>
      <c r="L13" s="8">
        <f>J13/'סכום נכסי הקרן'!$C$42</f>
        <v>6.348064507563077E-07</v>
      </c>
    </row>
    <row r="14" spans="2:12" ht="12.75">
      <c r="B14" s="6" t="s">
        <v>1235</v>
      </c>
      <c r="C14" s="17">
        <v>51115</v>
      </c>
      <c r="D14" s="18">
        <v>12</v>
      </c>
      <c r="E14" s="6" t="s">
        <v>93</v>
      </c>
      <c r="F14" s="6" t="s">
        <v>94</v>
      </c>
      <c r="G14" s="6" t="s">
        <v>92</v>
      </c>
      <c r="J14" s="7">
        <v>4077.86</v>
      </c>
      <c r="K14" s="8">
        <f t="shared" si="0"/>
        <v>0.033024561706989516</v>
      </c>
      <c r="L14" s="8">
        <f>J14/'סכום נכסי הקרן'!$C$42</f>
        <v>0.0022125229344283053</v>
      </c>
    </row>
    <row r="15" spans="2:12" ht="12.75">
      <c r="B15" s="6" t="s">
        <v>1236</v>
      </c>
      <c r="C15" s="17">
        <v>389071</v>
      </c>
      <c r="D15" s="18">
        <v>14</v>
      </c>
      <c r="E15" s="6" t="s">
        <v>95</v>
      </c>
      <c r="F15" s="6" t="s">
        <v>94</v>
      </c>
      <c r="G15" s="6" t="s">
        <v>92</v>
      </c>
      <c r="J15" s="7">
        <v>743.1</v>
      </c>
      <c r="K15" s="8">
        <f t="shared" si="0"/>
        <v>0.006017997627300572</v>
      </c>
      <c r="L15" s="8">
        <f>J15/'סכום נכסי הקרן'!$C$42</f>
        <v>0.00040318348167266014</v>
      </c>
    </row>
    <row r="16" spans="2:12" ht="12.75">
      <c r="B16" s="6" t="s">
        <v>1235</v>
      </c>
      <c r="C16" s="17">
        <v>24000</v>
      </c>
      <c r="D16" s="18">
        <v>12</v>
      </c>
      <c r="E16" s="6" t="s">
        <v>93</v>
      </c>
      <c r="F16" s="6" t="s">
        <v>94</v>
      </c>
      <c r="G16" s="6" t="s">
        <v>92</v>
      </c>
      <c r="J16" s="7">
        <v>708.82</v>
      </c>
      <c r="K16" s="8">
        <f t="shared" si="0"/>
        <v>0.005740380942246255</v>
      </c>
      <c r="L16" s="8">
        <f>J16/'סכום נכסי הקרן'!$C$42</f>
        <v>0.00038458419523511637</v>
      </c>
    </row>
    <row r="17" spans="2:12" ht="12.75">
      <c r="B17" s="6" t="s">
        <v>1235</v>
      </c>
      <c r="C17" s="17">
        <v>51123</v>
      </c>
      <c r="D17" s="18">
        <v>12</v>
      </c>
      <c r="E17" s="6" t="s">
        <v>93</v>
      </c>
      <c r="F17" s="6" t="s">
        <v>94</v>
      </c>
      <c r="G17" s="6" t="s">
        <v>92</v>
      </c>
      <c r="J17" s="7">
        <v>138.53</v>
      </c>
      <c r="K17" s="8">
        <f t="shared" si="0"/>
        <v>0.0011218856295383505</v>
      </c>
      <c r="L17" s="8">
        <f>J17/'סכום נכסי הקרן'!$C$42</f>
        <v>7.51621689087789E-05</v>
      </c>
    </row>
    <row r="18" spans="2:12" ht="12.75">
      <c r="B18" s="6" t="s">
        <v>1236</v>
      </c>
      <c r="C18" s="17">
        <v>390564</v>
      </c>
      <c r="D18" s="18">
        <v>14</v>
      </c>
      <c r="E18" s="6" t="s">
        <v>95</v>
      </c>
      <c r="F18" s="6" t="s">
        <v>94</v>
      </c>
      <c r="G18" s="6" t="s">
        <v>92</v>
      </c>
      <c r="J18" s="7">
        <v>4.21</v>
      </c>
      <c r="K18" s="8">
        <f t="shared" si="0"/>
        <v>3.4094697901945106E-05</v>
      </c>
      <c r="L18" s="8">
        <f>J18/'סכום נכסי הקרן'!$C$42</f>
        <v>2.284218083490646E-06</v>
      </c>
    </row>
    <row r="19" spans="2:12" ht="12.75">
      <c r="B19" s="13" t="s">
        <v>96</v>
      </c>
      <c r="C19" s="14"/>
      <c r="D19" s="13"/>
      <c r="E19" s="13"/>
      <c r="F19" s="13"/>
      <c r="G19" s="13"/>
      <c r="J19" s="15">
        <v>31647.42</v>
      </c>
      <c r="K19" s="16">
        <f t="shared" si="0"/>
        <v>0.25629672785652624</v>
      </c>
      <c r="L19" s="16">
        <f>J19/'סכום נכסי הקרן'!$C$42</f>
        <v>0.017170928517772813</v>
      </c>
    </row>
    <row r="20" spans="2:12" ht="12.75">
      <c r="B20" s="6" t="s">
        <v>1237</v>
      </c>
      <c r="C20" s="17">
        <v>1000280</v>
      </c>
      <c r="D20" s="18">
        <v>12</v>
      </c>
      <c r="E20" s="6" t="s">
        <v>93</v>
      </c>
      <c r="F20" s="6" t="s">
        <v>94</v>
      </c>
      <c r="G20" s="6" t="s">
        <v>43</v>
      </c>
      <c r="J20" s="7">
        <v>26049.14</v>
      </c>
      <c r="K20" s="8">
        <f t="shared" si="0"/>
        <v>0.21095904012006517</v>
      </c>
      <c r="L20" s="8">
        <f>J20/'סכום נכסי הקרן'!$C$42</f>
        <v>0.014133471887738605</v>
      </c>
    </row>
    <row r="21" spans="2:12" ht="12.75">
      <c r="B21" s="6" t="s">
        <v>1238</v>
      </c>
      <c r="C21" s="17">
        <v>1003102</v>
      </c>
      <c r="D21" s="18">
        <v>12</v>
      </c>
      <c r="E21" s="6" t="s">
        <v>93</v>
      </c>
      <c r="F21" s="6" t="s">
        <v>94</v>
      </c>
      <c r="G21" s="6" t="s">
        <v>68</v>
      </c>
      <c r="J21" s="7">
        <v>14.52</v>
      </c>
      <c r="K21" s="8">
        <f t="shared" si="0"/>
        <v>0.00011759026449791994</v>
      </c>
      <c r="L21" s="8">
        <f>J21/'סכום נכסי הקרן'!$C$42</f>
        <v>7.87811082477059E-06</v>
      </c>
    </row>
    <row r="22" spans="2:12" ht="12.75">
      <c r="B22" s="6" t="s">
        <v>1239</v>
      </c>
      <c r="C22" s="17">
        <v>1000298</v>
      </c>
      <c r="D22" s="18">
        <v>12</v>
      </c>
      <c r="E22" s="6" t="s">
        <v>93</v>
      </c>
      <c r="F22" s="6" t="s">
        <v>94</v>
      </c>
      <c r="G22" s="6" t="s">
        <v>48</v>
      </c>
      <c r="J22" s="7">
        <v>5448.65</v>
      </c>
      <c r="K22" s="8">
        <f t="shared" si="0"/>
        <v>0.04412590872290575</v>
      </c>
      <c r="L22" s="8">
        <f>J22/'סכום נכסי הקרן'!$C$42</f>
        <v>0.002956271938387484</v>
      </c>
    </row>
    <row r="23" spans="2:12" ht="12.75">
      <c r="B23" s="6" t="s">
        <v>1240</v>
      </c>
      <c r="C23" s="17">
        <v>1000389</v>
      </c>
      <c r="D23" s="18">
        <v>12</v>
      </c>
      <c r="E23" s="6" t="s">
        <v>93</v>
      </c>
      <c r="F23" s="6" t="s">
        <v>94</v>
      </c>
      <c r="G23" s="6" t="s">
        <v>44</v>
      </c>
      <c r="J23" s="7">
        <v>17.81</v>
      </c>
      <c r="K23" s="8">
        <f t="shared" si="0"/>
        <v>0.0001442343395804376</v>
      </c>
      <c r="L23" s="8">
        <f>J23/'סכום נכסי הקרן'!$C$42</f>
        <v>9.663164861512685E-06</v>
      </c>
    </row>
    <row r="24" spans="2:12" ht="12.75">
      <c r="B24" s="6" t="s">
        <v>1241</v>
      </c>
      <c r="C24" s="17">
        <v>1000306</v>
      </c>
      <c r="D24" s="18">
        <v>12</v>
      </c>
      <c r="E24" s="6" t="s">
        <v>93</v>
      </c>
      <c r="F24" s="6" t="s">
        <v>94</v>
      </c>
      <c r="G24" s="6" t="s">
        <v>45</v>
      </c>
      <c r="J24" s="7">
        <v>68.51</v>
      </c>
      <c r="K24" s="8">
        <f t="shared" si="0"/>
        <v>0.000554828444955406</v>
      </c>
      <c r="L24" s="8">
        <f>J24/'סכום נכסי הקרן'!$C$42</f>
        <v>3.7171444394286026E-05</v>
      </c>
    </row>
    <row r="25" spans="2:12" ht="12.75">
      <c r="B25" s="6" t="s">
        <v>1242</v>
      </c>
      <c r="C25" s="17">
        <v>1000603</v>
      </c>
      <c r="D25" s="18">
        <v>12</v>
      </c>
      <c r="E25" s="6" t="s">
        <v>93</v>
      </c>
      <c r="F25" s="6" t="s">
        <v>94</v>
      </c>
      <c r="G25" s="6" t="s">
        <v>46</v>
      </c>
      <c r="J25" s="7">
        <v>48.79</v>
      </c>
      <c r="K25" s="8">
        <f t="shared" si="0"/>
        <v>0.00039512596452159185</v>
      </c>
      <c r="L25" s="8">
        <f>J25/'סכום נכסי הקרן'!$C$42</f>
        <v>2.6471971566154065E-05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86158.5</v>
      </c>
      <c r="K26" s="16">
        <f t="shared" si="0"/>
        <v>0.6977548762909115</v>
      </c>
      <c r="L26" s="16">
        <f>J26/'סכום נכסי הקרן'!$C$42</f>
        <v>0.046746984262809696</v>
      </c>
    </row>
    <row r="27" spans="2:12" ht="12.75">
      <c r="B27" s="6" t="s">
        <v>1243</v>
      </c>
      <c r="C27" s="17">
        <v>51115</v>
      </c>
      <c r="D27" s="18">
        <v>12</v>
      </c>
      <c r="E27" s="6" t="s">
        <v>93</v>
      </c>
      <c r="F27" s="6" t="s">
        <v>94</v>
      </c>
      <c r="G27" s="6" t="s">
        <v>92</v>
      </c>
      <c r="J27" s="7">
        <v>83105.25</v>
      </c>
      <c r="K27" s="8">
        <f t="shared" si="0"/>
        <v>0.6730281218089367</v>
      </c>
      <c r="L27" s="8">
        <f>J27/'סכום נכסי הקרן'!$C$42</f>
        <v>0.04509038358266295</v>
      </c>
    </row>
    <row r="28" spans="2:12" ht="12.75">
      <c r="B28" s="6" t="s">
        <v>1243</v>
      </c>
      <c r="C28" s="17">
        <v>24000</v>
      </c>
      <c r="D28" s="18">
        <v>12</v>
      </c>
      <c r="E28" s="6" t="s">
        <v>93</v>
      </c>
      <c r="F28" s="6" t="s">
        <v>94</v>
      </c>
      <c r="G28" s="6" t="s">
        <v>92</v>
      </c>
      <c r="J28" s="7">
        <v>2456.37</v>
      </c>
      <c r="K28" s="8">
        <f t="shared" si="0"/>
        <v>0.01989291997277931</v>
      </c>
      <c r="L28" s="8">
        <f>J28/'סכום נכסי הקרן'!$C$42</f>
        <v>0.0013327517277301468</v>
      </c>
    </row>
    <row r="29" spans="2:12" ht="12.75">
      <c r="B29" s="6" t="s">
        <v>1243</v>
      </c>
      <c r="C29" s="17">
        <v>51123</v>
      </c>
      <c r="D29" s="18">
        <v>12</v>
      </c>
      <c r="E29" s="6" t="s">
        <v>93</v>
      </c>
      <c r="F29" s="6" t="s">
        <v>94</v>
      </c>
      <c r="G29" s="6" t="s">
        <v>92</v>
      </c>
      <c r="J29" s="7">
        <v>596.88</v>
      </c>
      <c r="K29" s="8">
        <f t="shared" si="0"/>
        <v>0.004833834509195486</v>
      </c>
      <c r="L29" s="8">
        <f>J29/'סכום נכסי הקרן'!$C$42</f>
        <v>0.00032384895241660257</v>
      </c>
    </row>
    <row r="30" spans="2:12" ht="12.75">
      <c r="B30" s="13" t="s">
        <v>99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 ht="12.75">
      <c r="B31" s="13" t="s">
        <v>100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 ht="12.75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 ht="12.75">
      <c r="B34" s="3" t="s">
        <v>103</v>
      </c>
      <c r="C34" s="12"/>
      <c r="D34" s="3"/>
      <c r="E34" s="3"/>
      <c r="F34" s="3"/>
      <c r="G34" s="3"/>
      <c r="J34" s="9">
        <v>0</v>
      </c>
      <c r="K34" s="10">
        <f t="shared" si="0"/>
        <v>0</v>
      </c>
      <c r="L34" s="10">
        <f>J34/'סכום נכסי הקרן'!$C$42</f>
        <v>0</v>
      </c>
    </row>
    <row r="35" spans="2:12" ht="12.75">
      <c r="B35" s="13" t="s">
        <v>96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 ht="12.75">
      <c r="B36" s="13" t="s">
        <v>102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8" ht="12.75">
      <c r="J38" s="21"/>
    </row>
    <row r="39" spans="2:7" ht="12.75">
      <c r="B39" s="6" t="s">
        <v>104</v>
      </c>
      <c r="C39" s="17"/>
      <c r="D39" s="6"/>
      <c r="E39" s="6"/>
      <c r="F39" s="6"/>
      <c r="G39" s="6"/>
    </row>
    <row r="43" ht="12.75">
      <c r="B43" s="5" t="s">
        <v>74</v>
      </c>
    </row>
    <row r="46" spans="2:3" ht="12.75">
      <c r="B46" s="6" t="s">
        <v>1234</v>
      </c>
      <c r="C46" s="17">
        <v>4</v>
      </c>
    </row>
    <row r="47" spans="2:3" ht="12.75">
      <c r="B47" s="6" t="s">
        <v>1235</v>
      </c>
      <c r="C47" s="17">
        <v>51115</v>
      </c>
    </row>
    <row r="48" spans="2:3" ht="12.75">
      <c r="B48" s="6" t="s">
        <v>1236</v>
      </c>
      <c r="C48" s="17">
        <v>389071</v>
      </c>
    </row>
    <row r="49" spans="2:3" ht="12.75">
      <c r="B49" s="6" t="s">
        <v>1235</v>
      </c>
      <c r="C49" s="17">
        <v>24000</v>
      </c>
    </row>
    <row r="50" spans="2:3" ht="12.75">
      <c r="B50" s="6" t="s">
        <v>1235</v>
      </c>
      <c r="C50" s="17">
        <v>51123</v>
      </c>
    </row>
    <row r="51" spans="2:3" ht="12.75">
      <c r="B51" s="6" t="s">
        <v>1236</v>
      </c>
      <c r="C51" s="17">
        <v>390564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4"/>
  <sheetViews>
    <sheetView rightToLeft="1" workbookViewId="0" topLeftCell="A1">
      <selection activeCell="D15" sqref="D15:D20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1173</v>
      </c>
    </row>
    <row r="8" spans="2:11" ht="12.75">
      <c r="B8" s="3" t="s">
        <v>76</v>
      </c>
      <c r="C8" s="3" t="s">
        <v>77</v>
      </c>
      <c r="D8" s="3" t="s">
        <v>165</v>
      </c>
      <c r="E8" s="3" t="s">
        <v>108</v>
      </c>
      <c r="F8" s="3" t="s">
        <v>81</v>
      </c>
      <c r="G8" s="3" t="s">
        <v>110</v>
      </c>
      <c r="H8" s="3" t="s">
        <v>42</v>
      </c>
      <c r="I8" s="3" t="s">
        <v>1066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1043</v>
      </c>
      <c r="C11" s="12"/>
      <c r="D11" s="3"/>
      <c r="E11" s="3"/>
      <c r="F11" s="3"/>
      <c r="G11" s="9">
        <v>-84739174</v>
      </c>
      <c r="I11" s="9">
        <v>-5828.47</v>
      </c>
      <c r="J11" s="10">
        <v>1</v>
      </c>
      <c r="K11" s="10">
        <v>-0.0032</v>
      </c>
    </row>
    <row r="12" spans="2:11" ht="12.75">
      <c r="B12" s="3" t="s">
        <v>1174</v>
      </c>
      <c r="C12" s="12"/>
      <c r="D12" s="3"/>
      <c r="E12" s="3"/>
      <c r="F12" s="3"/>
      <c r="G12" s="9">
        <v>-84739174</v>
      </c>
      <c r="I12" s="9">
        <v>-5828.47</v>
      </c>
      <c r="J12" s="10">
        <v>1</v>
      </c>
      <c r="K12" s="10">
        <v>-0.0032</v>
      </c>
    </row>
    <row r="13" spans="2:11" ht="12.75">
      <c r="B13" s="13" t="s">
        <v>1037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1170</v>
      </c>
      <c r="C14" s="14"/>
      <c r="D14" s="13"/>
      <c r="E14" s="13"/>
      <c r="F14" s="13"/>
      <c r="G14" s="15">
        <v>-84739174</v>
      </c>
      <c r="I14" s="15">
        <v>-5828.47</v>
      </c>
      <c r="J14" s="16">
        <v>1</v>
      </c>
      <c r="K14" s="16">
        <v>-0.0032</v>
      </c>
    </row>
    <row r="15" spans="2:11" ht="12.75">
      <c r="B15" s="6" t="s">
        <v>1175</v>
      </c>
      <c r="C15" s="17">
        <v>9905961</v>
      </c>
      <c r="D15" s="6"/>
      <c r="E15" s="6" t="s">
        <v>1176</v>
      </c>
      <c r="F15" s="6" t="s">
        <v>92</v>
      </c>
      <c r="G15" s="7">
        <v>-5617174</v>
      </c>
      <c r="H15" s="7">
        <v>-4.55</v>
      </c>
      <c r="I15" s="7">
        <v>255.53</v>
      </c>
      <c r="J15" s="8">
        <v>-0.0438</v>
      </c>
      <c r="K15" s="8">
        <v>0.0001</v>
      </c>
    </row>
    <row r="16" spans="2:11" ht="12.75">
      <c r="B16" s="6" t="s">
        <v>1177</v>
      </c>
      <c r="C16" s="17">
        <v>9906020</v>
      </c>
      <c r="D16" s="6"/>
      <c r="E16" s="6" t="s">
        <v>1178</v>
      </c>
      <c r="F16" s="6" t="s">
        <v>92</v>
      </c>
      <c r="G16" s="7">
        <v>-85000</v>
      </c>
      <c r="H16" s="7">
        <v>-4.78</v>
      </c>
      <c r="I16" s="7">
        <v>4.06</v>
      </c>
      <c r="J16" s="8">
        <v>-0.0007</v>
      </c>
      <c r="K16" s="8">
        <v>0</v>
      </c>
    </row>
    <row r="17" spans="2:11" ht="12.75">
      <c r="B17" s="6" t="s">
        <v>1179</v>
      </c>
      <c r="C17" s="17">
        <v>9906018</v>
      </c>
      <c r="D17" s="6"/>
      <c r="E17" s="6" t="s">
        <v>1178</v>
      </c>
      <c r="F17" s="6" t="s">
        <v>92</v>
      </c>
      <c r="G17" s="7">
        <v>-38750000</v>
      </c>
      <c r="H17" s="7">
        <v>7.78</v>
      </c>
      <c r="I17" s="7">
        <v>-3015.68</v>
      </c>
      <c r="J17" s="8">
        <v>0.5174</v>
      </c>
      <c r="K17" s="8">
        <v>-0.0016</v>
      </c>
    </row>
    <row r="18" spans="2:11" ht="12.75">
      <c r="B18" s="6" t="s">
        <v>1179</v>
      </c>
      <c r="C18" s="17">
        <v>9906019</v>
      </c>
      <c r="D18" s="6"/>
      <c r="E18" s="6" t="s">
        <v>1178</v>
      </c>
      <c r="F18" s="6" t="s">
        <v>92</v>
      </c>
      <c r="G18" s="7">
        <v>-12050000</v>
      </c>
      <c r="H18" s="7">
        <v>7.78</v>
      </c>
      <c r="I18" s="7">
        <v>-937.78</v>
      </c>
      <c r="J18" s="8">
        <v>0.1609</v>
      </c>
      <c r="K18" s="8">
        <v>-0.0005</v>
      </c>
    </row>
    <row r="19" spans="2:11" ht="12.75">
      <c r="B19" s="6" t="s">
        <v>1180</v>
      </c>
      <c r="C19" s="17">
        <v>9905960</v>
      </c>
      <c r="D19" s="6"/>
      <c r="E19" s="6" t="s">
        <v>1176</v>
      </c>
      <c r="F19" s="6" t="s">
        <v>92</v>
      </c>
      <c r="G19" s="7">
        <v>-28237000</v>
      </c>
      <c r="H19" s="7">
        <v>7.56</v>
      </c>
      <c r="I19" s="7">
        <v>-2134.6</v>
      </c>
      <c r="J19" s="8">
        <v>0.3662</v>
      </c>
      <c r="K19" s="8">
        <v>-0.0012</v>
      </c>
    </row>
    <row r="20" spans="2:11" ht="12.75">
      <c r="B20" s="13" t="s">
        <v>1171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1039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797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3" t="s">
        <v>1181</v>
      </c>
      <c r="C23" s="12"/>
      <c r="D23" s="3"/>
      <c r="E23" s="3"/>
      <c r="F23" s="3"/>
      <c r="G23" s="9">
        <v>0</v>
      </c>
      <c r="I23" s="9">
        <v>0</v>
      </c>
      <c r="J23" s="10">
        <v>0</v>
      </c>
      <c r="K23" s="10">
        <v>0</v>
      </c>
    </row>
    <row r="24" spans="2:11" ht="12.75">
      <c r="B24" s="13" t="s">
        <v>1037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1040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1039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797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30" spans="2:6" ht="12.75">
      <c r="B30" s="6" t="s">
        <v>104</v>
      </c>
      <c r="C30" s="17"/>
      <c r="D30" s="6"/>
      <c r="E30" s="6"/>
      <c r="F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1065</v>
      </c>
    </row>
    <row r="7" ht="15.6">
      <c r="B7" s="2" t="s">
        <v>1182</v>
      </c>
    </row>
    <row r="8" spans="2:17" ht="12.75">
      <c r="B8" s="3" t="s">
        <v>76</v>
      </c>
      <c r="C8" s="3" t="s">
        <v>77</v>
      </c>
      <c r="D8" s="3" t="s">
        <v>1053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1066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1054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1055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1059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1060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1061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1062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1063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1064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1055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1059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1060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1061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1062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1063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1064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104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B1">
      <selection activeCell="H33" sqref="H33:H36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1183</v>
      </c>
    </row>
    <row r="7" spans="2:18" ht="12.75">
      <c r="B7" s="3" t="s">
        <v>76</v>
      </c>
      <c r="C7" s="3" t="s">
        <v>1184</v>
      </c>
      <c r="D7" s="3" t="s">
        <v>77</v>
      </c>
      <c r="E7" s="3" t="s">
        <v>78</v>
      </c>
      <c r="F7" s="3" t="s">
        <v>79</v>
      </c>
      <c r="G7" s="3" t="s">
        <v>108</v>
      </c>
      <c r="H7" s="3" t="s">
        <v>80</v>
      </c>
      <c r="I7" s="3" t="s">
        <v>109</v>
      </c>
      <c r="J7" s="3" t="s">
        <v>1185</v>
      </c>
      <c r="K7" s="3" t="s">
        <v>81</v>
      </c>
      <c r="L7" s="3" t="s">
        <v>82</v>
      </c>
      <c r="M7" s="3" t="s">
        <v>83</v>
      </c>
      <c r="N7" s="3" t="s">
        <v>110</v>
      </c>
      <c r="O7" s="3" t="s">
        <v>42</v>
      </c>
      <c r="P7" s="3" t="s">
        <v>1066</v>
      </c>
      <c r="Q7" s="3" t="s">
        <v>113</v>
      </c>
      <c r="R7" s="3" t="s">
        <v>114</v>
      </c>
    </row>
    <row r="8" spans="2:18" ht="12.75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87</v>
      </c>
      <c r="M8" s="4" t="s">
        <v>87</v>
      </c>
      <c r="N8" s="4" t="s">
        <v>117</v>
      </c>
      <c r="O8" s="4" t="s">
        <v>118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1186</v>
      </c>
      <c r="C10" s="3"/>
      <c r="D10" s="12"/>
      <c r="E10" s="3"/>
      <c r="F10" s="3"/>
      <c r="G10" s="3"/>
      <c r="H10" s="3"/>
      <c r="I10" s="22">
        <v>4.31</v>
      </c>
      <c r="J10" s="3"/>
      <c r="K10" s="3"/>
      <c r="M10" s="10">
        <v>0.0119</v>
      </c>
      <c r="N10" s="9">
        <v>6321884.63</v>
      </c>
      <c r="P10" s="9">
        <v>6321.88</v>
      </c>
      <c r="Q10" s="10">
        <v>1</v>
      </c>
      <c r="R10" s="10">
        <v>0.0034</v>
      </c>
    </row>
    <row r="11" spans="2:18" ht="12.75">
      <c r="B11" s="3" t="s">
        <v>1187</v>
      </c>
      <c r="C11" s="3"/>
      <c r="D11" s="12"/>
      <c r="E11" s="3"/>
      <c r="F11" s="3"/>
      <c r="G11" s="3"/>
      <c r="H11" s="3"/>
      <c r="I11" s="25"/>
      <c r="J11" s="3"/>
      <c r="K11" s="3"/>
      <c r="N11" s="9">
        <v>6321884.63</v>
      </c>
      <c r="P11" s="9">
        <v>6321.88</v>
      </c>
      <c r="Q11" s="10">
        <v>1</v>
      </c>
      <c r="R11" s="10">
        <v>0.0034</v>
      </c>
    </row>
    <row r="12" spans="2:18" ht="12.75">
      <c r="B12" s="13" t="s">
        <v>1188</v>
      </c>
      <c r="C12" s="13"/>
      <c r="D12" s="14"/>
      <c r="E12" s="13"/>
      <c r="F12" s="13"/>
      <c r="G12" s="13"/>
      <c r="H12" s="13"/>
      <c r="I12" s="23">
        <v>4.31</v>
      </c>
      <c r="J12" s="13"/>
      <c r="K12" s="13"/>
      <c r="M12" s="16">
        <v>0.0119</v>
      </c>
      <c r="N12" s="15">
        <v>6321884.63</v>
      </c>
      <c r="P12" s="15">
        <v>6321.88</v>
      </c>
      <c r="Q12" s="16">
        <v>1</v>
      </c>
      <c r="R12" s="16">
        <v>0.0034</v>
      </c>
    </row>
    <row r="13" spans="2:18" ht="12.75">
      <c r="B13" s="6" t="s">
        <v>1189</v>
      </c>
      <c r="C13" s="6" t="s">
        <v>1190</v>
      </c>
      <c r="D13" s="17">
        <v>300005</v>
      </c>
      <c r="E13" s="6"/>
      <c r="F13" s="6"/>
      <c r="G13" s="6"/>
      <c r="H13" s="6"/>
      <c r="I13" s="24">
        <v>4.31</v>
      </c>
      <c r="J13" s="6" t="s">
        <v>97</v>
      </c>
      <c r="K13" s="6" t="s">
        <v>92</v>
      </c>
      <c r="M13" s="8">
        <v>0.0119</v>
      </c>
      <c r="N13" s="7">
        <v>6321884.63</v>
      </c>
      <c r="O13" s="7">
        <v>100</v>
      </c>
      <c r="P13" s="7">
        <v>6321.88</v>
      </c>
      <c r="Q13" s="8">
        <v>1</v>
      </c>
      <c r="R13" s="8">
        <v>0.0034</v>
      </c>
    </row>
    <row r="14" spans="2:18" ht="12.75">
      <c r="B14" s="13" t="s">
        <v>1191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1192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1193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1194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1195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1196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1197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1198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1199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1200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1191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1192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1193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1199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1201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109</v>
      </c>
      <c r="H7" s="3" t="s">
        <v>81</v>
      </c>
      <c r="I7" s="3" t="s">
        <v>82</v>
      </c>
      <c r="J7" s="3" t="s">
        <v>83</v>
      </c>
      <c r="K7" s="3" t="s">
        <v>110</v>
      </c>
      <c r="L7" s="3" t="s">
        <v>42</v>
      </c>
      <c r="M7" s="3" t="s">
        <v>1066</v>
      </c>
      <c r="N7" s="3" t="s">
        <v>113</v>
      </c>
      <c r="O7" s="3" t="s">
        <v>114</v>
      </c>
    </row>
    <row r="8" spans="2:15" ht="12.75">
      <c r="B8" s="4"/>
      <c r="C8" s="4"/>
      <c r="D8" s="4"/>
      <c r="E8" s="4"/>
      <c r="F8" s="4"/>
      <c r="G8" s="4" t="s">
        <v>116</v>
      </c>
      <c r="H8" s="4"/>
      <c r="I8" s="4" t="s">
        <v>87</v>
      </c>
      <c r="J8" s="4" t="s">
        <v>87</v>
      </c>
      <c r="K8" s="4" t="s">
        <v>117</v>
      </c>
      <c r="L8" s="4" t="s">
        <v>118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1202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1203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1072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1204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1205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797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104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1206</v>
      </c>
    </row>
    <row r="7" spans="2:10" ht="12.75">
      <c r="B7" s="3" t="s">
        <v>76</v>
      </c>
      <c r="C7" s="3" t="s">
        <v>1207</v>
      </c>
      <c r="D7" s="3" t="s">
        <v>1208</v>
      </c>
      <c r="E7" s="3" t="s">
        <v>1209</v>
      </c>
      <c r="F7" s="3" t="s">
        <v>81</v>
      </c>
      <c r="G7" s="3" t="s">
        <v>1210</v>
      </c>
      <c r="H7" s="3" t="s">
        <v>85</v>
      </c>
      <c r="I7" s="3" t="s">
        <v>86</v>
      </c>
      <c r="J7" s="3" t="s">
        <v>1211</v>
      </c>
    </row>
    <row r="8" spans="2:10" ht="12.75">
      <c r="B8" s="4"/>
      <c r="C8" s="4"/>
      <c r="D8" s="4"/>
      <c r="E8" s="4" t="s">
        <v>116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1212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1213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1214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1215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1216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1214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1215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104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1217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1066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1218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104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3"/>
  <sheetViews>
    <sheetView rightToLeft="1" workbookViewId="0" topLeftCell="A1">
      <selection activeCell="K11" sqref="K11:K22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1219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1066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1220</v>
      </c>
      <c r="C10" s="12"/>
      <c r="D10" s="3"/>
      <c r="E10" s="3"/>
      <c r="F10" s="3"/>
      <c r="I10" s="9">
        <f>I11+I23</f>
        <v>3883.1499999999996</v>
      </c>
      <c r="J10" s="10">
        <f>I10/$I$10</f>
        <v>1</v>
      </c>
      <c r="K10" s="10">
        <f>I10/'סכום נכסי הקרן'!$C$42</f>
        <v>0.002106879204490903</v>
      </c>
    </row>
    <row r="11" spans="2:11" ht="12.75">
      <c r="B11" s="3" t="s">
        <v>90</v>
      </c>
      <c r="C11" s="12"/>
      <c r="D11" s="3"/>
      <c r="E11" s="3"/>
      <c r="F11" s="3"/>
      <c r="I11" s="9">
        <f>I12</f>
        <v>3883.1499999999996</v>
      </c>
      <c r="J11" s="29">
        <f aca="true" t="shared" si="0" ref="J11:J23">I11/$I$10</f>
        <v>1</v>
      </c>
      <c r="K11" s="29">
        <f>I11/'סכום נכסי הקרן'!$C$42</f>
        <v>0.002106879204490903</v>
      </c>
    </row>
    <row r="12" spans="2:11" ht="12.75">
      <c r="B12" s="30" t="s">
        <v>90</v>
      </c>
      <c r="C12" s="12"/>
      <c r="D12" s="3"/>
      <c r="E12" s="3"/>
      <c r="F12" s="3"/>
      <c r="I12" s="31">
        <f>SUM(I13:I22)</f>
        <v>3883.1499999999996</v>
      </c>
      <c r="J12" s="32">
        <f t="shared" si="0"/>
        <v>1</v>
      </c>
      <c r="K12" s="32">
        <f>I12/'סכום נכסי הקרן'!$C$42</f>
        <v>0.002106879204490903</v>
      </c>
    </row>
    <row r="13" spans="2:11" ht="12.75">
      <c r="B13" s="6" t="s">
        <v>1075</v>
      </c>
      <c r="C13" s="17">
        <v>1127679</v>
      </c>
      <c r="D13" s="6" t="s">
        <v>1076</v>
      </c>
      <c r="E13" s="6" t="s">
        <v>94</v>
      </c>
      <c r="F13" s="6" t="s">
        <v>92</v>
      </c>
      <c r="I13" s="7">
        <v>215.43</v>
      </c>
      <c r="J13" s="27">
        <f t="shared" si="0"/>
        <v>0.055478155621080834</v>
      </c>
      <c r="K13" s="27">
        <f>I13/'סכום נכסי הקרן'!$C$42</f>
        <v>0.0001168857723815653</v>
      </c>
    </row>
    <row r="14" spans="2:11" ht="12.75">
      <c r="B14" s="6" t="s">
        <v>1077</v>
      </c>
      <c r="C14" s="17">
        <v>11008330</v>
      </c>
      <c r="D14" s="6" t="s">
        <v>1076</v>
      </c>
      <c r="E14" s="6" t="s">
        <v>94</v>
      </c>
      <c r="F14" s="6" t="s">
        <v>92</v>
      </c>
      <c r="I14" s="7">
        <v>533.13</v>
      </c>
      <c r="J14" s="27">
        <f t="shared" si="0"/>
        <v>0.13729317693109977</v>
      </c>
      <c r="K14" s="27">
        <f>I14/'סכום נכסי הקרן'!$C$42</f>
        <v>0.00028926013939462427</v>
      </c>
    </row>
    <row r="15" spans="2:11" ht="12.75">
      <c r="B15" s="6" t="s">
        <v>1078</v>
      </c>
      <c r="C15" s="17">
        <v>11207400</v>
      </c>
      <c r="D15" s="6" t="s">
        <v>1076</v>
      </c>
      <c r="E15" s="6" t="s">
        <v>94</v>
      </c>
      <c r="F15" s="6" t="s">
        <v>92</v>
      </c>
      <c r="I15" s="7">
        <v>1789.7</v>
      </c>
      <c r="J15" s="27">
        <f t="shared" si="0"/>
        <v>0.4608887114842332</v>
      </c>
      <c r="K15" s="27">
        <f>I15/'סכום נכסי הקרן'!$C$42</f>
        <v>0.0009710368418107385</v>
      </c>
    </row>
    <row r="16" spans="2:11" ht="12.75">
      <c r="B16" s="6" t="s">
        <v>1079</v>
      </c>
      <c r="C16" s="17">
        <v>1125624</v>
      </c>
      <c r="D16" s="6" t="s">
        <v>1076</v>
      </c>
      <c r="E16" s="6" t="s">
        <v>94</v>
      </c>
      <c r="F16" s="6" t="s">
        <v>92</v>
      </c>
      <c r="I16" s="7">
        <v>215.43</v>
      </c>
      <c r="J16" s="27">
        <f t="shared" si="0"/>
        <v>0.055478155621080834</v>
      </c>
      <c r="K16" s="27">
        <f>I16/'סכום נכסי הקרן'!$C$42</f>
        <v>0.0001168857723815653</v>
      </c>
    </row>
    <row r="17" spans="2:11" ht="12.75">
      <c r="B17" s="6" t="s">
        <v>1080</v>
      </c>
      <c r="C17" s="17">
        <v>1131184</v>
      </c>
      <c r="D17" s="6" t="s">
        <v>1076</v>
      </c>
      <c r="E17" s="6" t="s">
        <v>94</v>
      </c>
      <c r="F17" s="6" t="s">
        <v>92</v>
      </c>
      <c r="I17" s="7">
        <v>215.43</v>
      </c>
      <c r="J17" s="27">
        <f t="shared" si="0"/>
        <v>0.055478155621080834</v>
      </c>
      <c r="K17" s="27">
        <f>I17/'סכום נכסי הקרן'!$C$42</f>
        <v>0.0001168857723815653</v>
      </c>
    </row>
    <row r="18" spans="2:11" ht="12.75">
      <c r="B18" s="6" t="s">
        <v>1081</v>
      </c>
      <c r="C18" s="17">
        <v>1134394</v>
      </c>
      <c r="D18" s="6" t="s">
        <v>1076</v>
      </c>
      <c r="E18" s="6" t="s">
        <v>94</v>
      </c>
      <c r="F18" s="6" t="s">
        <v>92</v>
      </c>
      <c r="I18" s="7">
        <v>215.43</v>
      </c>
      <c r="J18" s="27">
        <f t="shared" si="0"/>
        <v>0.055478155621080834</v>
      </c>
      <c r="K18" s="27">
        <f>I18/'סכום נכסי הקרן'!$C$42</f>
        <v>0.0001168857723815653</v>
      </c>
    </row>
    <row r="19" spans="2:11" ht="12.75">
      <c r="B19" s="6" t="s">
        <v>1085</v>
      </c>
      <c r="C19" s="17">
        <v>11103780</v>
      </c>
      <c r="D19" s="6" t="s">
        <v>1083</v>
      </c>
      <c r="E19" s="6" t="s">
        <v>94</v>
      </c>
      <c r="F19" s="6" t="s">
        <v>92</v>
      </c>
      <c r="I19" s="7">
        <v>215.43</v>
      </c>
      <c r="J19" s="27">
        <f t="shared" si="0"/>
        <v>0.055478155621080834</v>
      </c>
      <c r="K19" s="27">
        <f>I19/'סכום נכסי הקרן'!$C$42</f>
        <v>0.0001168857723815653</v>
      </c>
    </row>
    <row r="20" spans="2:11" ht="12.75">
      <c r="B20" s="6" t="s">
        <v>1086</v>
      </c>
      <c r="C20" s="17">
        <v>5005830</v>
      </c>
      <c r="D20" s="6" t="s">
        <v>162</v>
      </c>
      <c r="E20" s="6"/>
      <c r="F20" s="6" t="s">
        <v>92</v>
      </c>
      <c r="I20" s="7">
        <v>117.49</v>
      </c>
      <c r="J20" s="27">
        <f t="shared" si="0"/>
        <v>0.030256364034353556</v>
      </c>
      <c r="K20" s="27">
        <f>I20/'סכום נכסי הקרן'!$C$42</f>
        <v>6.374650418748599E-05</v>
      </c>
    </row>
    <row r="21" spans="2:11" ht="12.75">
      <c r="B21" s="6" t="s">
        <v>1088</v>
      </c>
      <c r="C21" s="17">
        <v>5005848</v>
      </c>
      <c r="D21" s="6" t="s">
        <v>162</v>
      </c>
      <c r="E21" s="6"/>
      <c r="F21" s="6" t="s">
        <v>92</v>
      </c>
      <c r="I21" s="7">
        <v>133.11</v>
      </c>
      <c r="J21" s="27">
        <f t="shared" si="0"/>
        <v>0.034278871534707656</v>
      </c>
      <c r="K21" s="27">
        <f>I21/'סכום נכסי הקרן'!$C$42</f>
        <v>7.222144158989072E-05</v>
      </c>
    </row>
    <row r="22" spans="2:11" ht="12.75">
      <c r="B22" s="6" t="s">
        <v>1089</v>
      </c>
      <c r="C22" s="17">
        <v>5005855</v>
      </c>
      <c r="D22" s="6" t="s">
        <v>162</v>
      </c>
      <c r="E22" s="6"/>
      <c r="F22" s="6" t="s">
        <v>92</v>
      </c>
      <c r="I22" s="7">
        <v>232.57</v>
      </c>
      <c r="J22" s="27">
        <f t="shared" si="0"/>
        <v>0.05989209791020177</v>
      </c>
      <c r="K22" s="27">
        <f>I22/'סכום נכסי הקרן'!$C$42</f>
        <v>0.00012618541560033717</v>
      </c>
    </row>
    <row r="23" spans="2:11" ht="12.75">
      <c r="B23" s="3" t="s">
        <v>103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39"/>
  <sheetViews>
    <sheetView rightToLeft="1" tabSelected="1" workbookViewId="0" topLeftCell="A10">
      <selection activeCell="G35" sqref="G35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1221</v>
      </c>
    </row>
    <row r="7" spans="2:4" ht="12.75">
      <c r="B7" s="3" t="s">
        <v>76</v>
      </c>
      <c r="C7" s="3" t="s">
        <v>1222</v>
      </c>
      <c r="D7" s="3" t="s">
        <v>1223</v>
      </c>
    </row>
    <row r="8" spans="2:4" ht="12.75">
      <c r="B8" s="4"/>
      <c r="C8" s="4" t="s">
        <v>88</v>
      </c>
      <c r="D8" s="4" t="s">
        <v>115</v>
      </c>
    </row>
    <row r="10" spans="2:4" ht="12.75">
      <c r="B10" s="3" t="s">
        <v>1224</v>
      </c>
      <c r="C10" s="9">
        <f>C11+C26</f>
        <v>83121.62466540301</v>
      </c>
      <c r="D10" s="3"/>
    </row>
    <row r="11" spans="2:4" ht="12.75">
      <c r="B11" s="3" t="s">
        <v>90</v>
      </c>
      <c r="C11" s="9">
        <f>C12</f>
        <v>35180.610058000006</v>
      </c>
      <c r="D11" s="3"/>
    </row>
    <row r="12" spans="2:4" ht="12.75">
      <c r="B12" s="13" t="s">
        <v>1244</v>
      </c>
      <c r="C12" s="15">
        <f>SUM(C13:C25)</f>
        <v>35180.610058000006</v>
      </c>
      <c r="D12" s="3"/>
    </row>
    <row r="13" spans="2:3" ht="12.75">
      <c r="B13" s="6" t="s">
        <v>1131</v>
      </c>
      <c r="C13" s="33">
        <v>1132.99322</v>
      </c>
    </row>
    <row r="14" spans="2:3" ht="12.75">
      <c r="B14" s="6" t="s">
        <v>1126</v>
      </c>
      <c r="C14" s="33">
        <v>285.29038</v>
      </c>
    </row>
    <row r="15" spans="2:4" ht="12.75">
      <c r="B15" s="6" t="s">
        <v>1123</v>
      </c>
      <c r="C15" s="33">
        <v>1123.504656</v>
      </c>
      <c r="D15" s="6"/>
    </row>
    <row r="16" spans="2:3" ht="12.75">
      <c r="B16" s="6" t="s">
        <v>1127</v>
      </c>
      <c r="C16" s="33">
        <v>4150.739982</v>
      </c>
    </row>
    <row r="17" spans="2:3" ht="12.75">
      <c r="B17" s="6" t="s">
        <v>1132</v>
      </c>
      <c r="C17" s="33">
        <v>2893.0118199999997</v>
      </c>
    </row>
    <row r="18" spans="2:3" ht="12.75">
      <c r="B18" s="6" t="s">
        <v>1133</v>
      </c>
      <c r="C18" s="33">
        <v>325.065</v>
      </c>
    </row>
    <row r="19" spans="2:3" ht="12.75">
      <c r="B19" s="6" t="s">
        <v>1122</v>
      </c>
      <c r="C19" s="33">
        <v>1933.72</v>
      </c>
    </row>
    <row r="20" spans="2:3" ht="12.75">
      <c r="B20" s="6" t="s">
        <v>1134</v>
      </c>
      <c r="C20" s="33">
        <v>11354.54</v>
      </c>
    </row>
    <row r="21" spans="2:3" ht="12.75">
      <c r="B21" s="6" t="s">
        <v>1135</v>
      </c>
      <c r="C21" s="33">
        <v>3587.15</v>
      </c>
    </row>
    <row r="22" spans="2:3" ht="12.75">
      <c r="B22" s="34" t="s">
        <v>1245</v>
      </c>
      <c r="C22" s="33">
        <v>79.753</v>
      </c>
    </row>
    <row r="23" spans="2:3" ht="12.75">
      <c r="B23" s="34" t="s">
        <v>1136</v>
      </c>
      <c r="C23" s="33">
        <v>3607.146</v>
      </c>
    </row>
    <row r="24" spans="2:3" ht="12.75">
      <c r="B24" s="34" t="s">
        <v>1246</v>
      </c>
      <c r="C24" s="33">
        <v>2353.848</v>
      </c>
    </row>
    <row r="25" spans="2:3" ht="12.75">
      <c r="B25" s="34" t="s">
        <v>1247</v>
      </c>
      <c r="C25" s="33">
        <v>2353.848</v>
      </c>
    </row>
    <row r="26" spans="2:3" ht="12.75">
      <c r="B26" s="3" t="s">
        <v>103</v>
      </c>
      <c r="C26" s="9">
        <f>C27</f>
        <v>47941.014607403</v>
      </c>
    </row>
    <row r="27" spans="2:3" ht="12.75">
      <c r="B27" s="13" t="s">
        <v>1248</v>
      </c>
      <c r="C27" s="15">
        <f>SUM(C28:C39)</f>
        <v>47941.014607403</v>
      </c>
    </row>
    <row r="28" spans="2:3" ht="12.75">
      <c r="B28" s="34" t="s">
        <v>1249</v>
      </c>
      <c r="C28" s="33">
        <v>676.158538</v>
      </c>
    </row>
    <row r="29" spans="2:3" ht="12.75">
      <c r="B29" s="34" t="s">
        <v>1250</v>
      </c>
      <c r="C29" s="33">
        <v>3643.23393442</v>
      </c>
    </row>
    <row r="30" spans="2:3" ht="12.75">
      <c r="B30" s="34" t="s">
        <v>1152</v>
      </c>
      <c r="C30" s="33">
        <v>800.16</v>
      </c>
    </row>
    <row r="31" spans="2:3" ht="12.75">
      <c r="B31" s="34" t="s">
        <v>1151</v>
      </c>
      <c r="C31" s="33">
        <v>1333.6</v>
      </c>
    </row>
    <row r="32" spans="2:3" ht="12.75">
      <c r="B32" s="34" t="s">
        <v>1251</v>
      </c>
      <c r="C32" s="33">
        <v>5167.7</v>
      </c>
    </row>
    <row r="33" spans="2:3" ht="12.75">
      <c r="B33" s="34" t="s">
        <v>1252</v>
      </c>
      <c r="C33" s="33">
        <v>9972.597454</v>
      </c>
    </row>
    <row r="34" spans="2:3" ht="12.75">
      <c r="B34" s="34" t="s">
        <v>1253</v>
      </c>
      <c r="C34" s="33">
        <v>6387.187182</v>
      </c>
    </row>
    <row r="35" spans="2:3" ht="12.75">
      <c r="B35" s="34" t="s">
        <v>1254</v>
      </c>
      <c r="C35" s="33">
        <v>1568.623662</v>
      </c>
    </row>
    <row r="36" spans="2:3" ht="12.75">
      <c r="B36" s="34" t="s">
        <v>1255</v>
      </c>
      <c r="C36" s="33">
        <v>10870.223610000003</v>
      </c>
    </row>
    <row r="37" spans="2:3" ht="12.75">
      <c r="B37" s="34" t="s">
        <v>1158</v>
      </c>
      <c r="C37" s="33">
        <v>1211.415568</v>
      </c>
    </row>
    <row r="38" spans="2:3" ht="12.75">
      <c r="B38" s="34" t="s">
        <v>1154</v>
      </c>
      <c r="C38" s="33">
        <v>2650.53</v>
      </c>
    </row>
    <row r="39" spans="2:3" ht="12.75">
      <c r="B39" s="34" t="s">
        <v>1256</v>
      </c>
      <c r="C39" s="33">
        <v>3659.5846589830003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1225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1226</v>
      </c>
      <c r="L7" s="3" t="s">
        <v>110</v>
      </c>
      <c r="M7" s="3" t="s">
        <v>1227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1228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1229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1226</v>
      </c>
      <c r="L7" s="3" t="s">
        <v>110</v>
      </c>
      <c r="M7" s="3" t="s">
        <v>1227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1230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7"/>
  <sheetViews>
    <sheetView rightToLeft="1" workbookViewId="0" topLeftCell="A12">
      <selection activeCell="J15" sqref="J15:J50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106</v>
      </c>
    </row>
    <row r="8" spans="2:18" ht="12.75">
      <c r="B8" s="3" t="s">
        <v>76</v>
      </c>
      <c r="C8" s="3" t="s">
        <v>77</v>
      </c>
      <c r="D8" s="3" t="s">
        <v>107</v>
      </c>
      <c r="E8" s="3" t="s">
        <v>79</v>
      </c>
      <c r="F8" s="3" t="s">
        <v>80</v>
      </c>
      <c r="G8" s="3" t="s">
        <v>108</v>
      </c>
      <c r="H8" s="3" t="s">
        <v>109</v>
      </c>
      <c r="I8" s="3" t="s">
        <v>81</v>
      </c>
      <c r="J8" s="3" t="s">
        <v>82</v>
      </c>
      <c r="K8" s="3" t="s">
        <v>83</v>
      </c>
      <c r="L8" s="3" t="s">
        <v>110</v>
      </c>
      <c r="M8" s="3" t="s">
        <v>42</v>
      </c>
      <c r="N8" s="3" t="s">
        <v>111</v>
      </c>
      <c r="O8" s="3" t="s">
        <v>84</v>
      </c>
      <c r="P8" s="3" t="s">
        <v>112</v>
      </c>
      <c r="Q8" s="3" t="s">
        <v>113</v>
      </c>
      <c r="R8" s="3" t="s">
        <v>114</v>
      </c>
    </row>
    <row r="9" spans="2:18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87</v>
      </c>
      <c r="K9" s="4" t="s">
        <v>87</v>
      </c>
      <c r="L9" s="4" t="s">
        <v>117</v>
      </c>
      <c r="M9" s="4" t="s">
        <v>118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119</v>
      </c>
      <c r="C11" s="12"/>
      <c r="D11" s="19"/>
      <c r="E11" s="3"/>
      <c r="F11" s="3"/>
      <c r="G11" s="3"/>
      <c r="H11" s="22">
        <v>4.85</v>
      </c>
      <c r="I11" s="3"/>
      <c r="K11" s="10">
        <v>-0.0139</v>
      </c>
      <c r="L11" s="9">
        <v>454817905.32</v>
      </c>
      <c r="O11" s="9">
        <v>558233.27</v>
      </c>
      <c r="Q11" s="10">
        <v>1</v>
      </c>
      <c r="R11" s="10">
        <v>0.3029</v>
      </c>
    </row>
    <row r="12" spans="2:18" ht="12.75">
      <c r="B12" s="3" t="s">
        <v>90</v>
      </c>
      <c r="C12" s="12"/>
      <c r="D12" s="19"/>
      <c r="E12" s="3"/>
      <c r="F12" s="3"/>
      <c r="G12" s="3"/>
      <c r="H12" s="22">
        <v>4.92</v>
      </c>
      <c r="I12" s="3"/>
      <c r="K12" s="10">
        <v>-0.0038</v>
      </c>
      <c r="L12" s="9">
        <v>451960905.32</v>
      </c>
      <c r="O12" s="9">
        <v>548494.19</v>
      </c>
      <c r="Q12" s="10">
        <v>0.9826</v>
      </c>
      <c r="R12" s="10">
        <v>0.2976</v>
      </c>
    </row>
    <row r="13" spans="2:18" ht="12.75">
      <c r="B13" s="13" t="s">
        <v>120</v>
      </c>
      <c r="C13" s="14"/>
      <c r="D13" s="20"/>
      <c r="E13" s="13"/>
      <c r="F13" s="13"/>
      <c r="G13" s="13"/>
      <c r="H13" s="23">
        <v>3.78</v>
      </c>
      <c r="I13" s="13"/>
      <c r="K13" s="16">
        <v>-0.0156</v>
      </c>
      <c r="L13" s="15">
        <v>205224740.32</v>
      </c>
      <c r="O13" s="15">
        <v>258891.56</v>
      </c>
      <c r="Q13" s="16">
        <v>0.4638</v>
      </c>
      <c r="R13" s="16">
        <v>0.1405</v>
      </c>
    </row>
    <row r="14" spans="2:18" ht="12.75">
      <c r="B14" s="13" t="s">
        <v>121</v>
      </c>
      <c r="C14" s="14"/>
      <c r="D14" s="20"/>
      <c r="E14" s="13"/>
      <c r="F14" s="13"/>
      <c r="G14" s="13"/>
      <c r="H14" s="23">
        <v>3.78</v>
      </c>
      <c r="I14" s="13"/>
      <c r="K14" s="16">
        <v>-0.0156</v>
      </c>
      <c r="L14" s="15">
        <v>205224740.32</v>
      </c>
      <c r="O14" s="15">
        <v>258891.56</v>
      </c>
      <c r="Q14" s="16">
        <v>0.4638</v>
      </c>
      <c r="R14" s="16">
        <v>0.1405</v>
      </c>
    </row>
    <row r="15" spans="2:18" ht="12.75">
      <c r="B15" s="6" t="s">
        <v>122</v>
      </c>
      <c r="C15" s="17">
        <v>9590332</v>
      </c>
      <c r="D15" s="18" t="s">
        <v>123</v>
      </c>
      <c r="E15" s="6"/>
      <c r="F15" s="6"/>
      <c r="G15" s="6"/>
      <c r="H15" s="24">
        <v>0.33</v>
      </c>
      <c r="I15" s="6" t="s">
        <v>92</v>
      </c>
      <c r="J15" s="8">
        <v>0.04</v>
      </c>
      <c r="K15" s="8">
        <v>-0.0294</v>
      </c>
      <c r="L15" s="7">
        <v>29481435</v>
      </c>
      <c r="M15" s="7">
        <v>137.24</v>
      </c>
      <c r="N15" s="7">
        <v>0</v>
      </c>
      <c r="O15" s="7">
        <v>40460.32</v>
      </c>
      <c r="P15" s="8">
        <v>0.0026</v>
      </c>
      <c r="Q15" s="8">
        <v>0.0725</v>
      </c>
      <c r="R15" s="8">
        <v>0.022</v>
      </c>
    </row>
    <row r="16" spans="2:18" ht="12.75">
      <c r="B16" s="6" t="s">
        <v>124</v>
      </c>
      <c r="C16" s="17">
        <v>9590431</v>
      </c>
      <c r="D16" s="18" t="s">
        <v>123</v>
      </c>
      <c r="E16" s="6"/>
      <c r="F16" s="6"/>
      <c r="G16" s="6"/>
      <c r="H16" s="24">
        <v>3.13</v>
      </c>
      <c r="I16" s="6" t="s">
        <v>92</v>
      </c>
      <c r="J16" s="8">
        <v>0.04</v>
      </c>
      <c r="K16" s="8">
        <v>-0.0145</v>
      </c>
      <c r="L16" s="7">
        <v>42847221</v>
      </c>
      <c r="M16" s="7">
        <v>150.19</v>
      </c>
      <c r="N16" s="7">
        <v>0</v>
      </c>
      <c r="O16" s="7">
        <v>64352.24</v>
      </c>
      <c r="P16" s="8">
        <v>0.0032</v>
      </c>
      <c r="Q16" s="8">
        <v>0.1153</v>
      </c>
      <c r="R16" s="8">
        <v>0.0349</v>
      </c>
    </row>
    <row r="17" spans="2:18" ht="12.75">
      <c r="B17" s="6" t="s">
        <v>125</v>
      </c>
      <c r="C17" s="17">
        <v>1140847</v>
      </c>
      <c r="D17" s="18" t="s">
        <v>123</v>
      </c>
      <c r="E17" s="6"/>
      <c r="F17" s="6"/>
      <c r="G17" s="6"/>
      <c r="H17" s="24">
        <v>6.02</v>
      </c>
      <c r="I17" s="6" t="s">
        <v>92</v>
      </c>
      <c r="J17" s="8">
        <v>0.0075</v>
      </c>
      <c r="K17" s="8">
        <v>-0.0103</v>
      </c>
      <c r="L17" s="7">
        <v>8457388</v>
      </c>
      <c r="M17" s="7">
        <v>113.35</v>
      </c>
      <c r="N17" s="7">
        <v>0</v>
      </c>
      <c r="O17" s="7">
        <v>9586.45</v>
      </c>
      <c r="P17" s="8">
        <v>0.0004</v>
      </c>
      <c r="Q17" s="8">
        <v>0.0172</v>
      </c>
      <c r="R17" s="8">
        <v>0.0052</v>
      </c>
    </row>
    <row r="18" spans="2:18" ht="12.75">
      <c r="B18" s="6" t="s">
        <v>126</v>
      </c>
      <c r="C18" s="17">
        <v>1134865</v>
      </c>
      <c r="D18" s="18" t="s">
        <v>123</v>
      </c>
      <c r="E18" s="6"/>
      <c r="F18" s="6"/>
      <c r="G18" s="6"/>
      <c r="H18" s="24">
        <v>21.68</v>
      </c>
      <c r="I18" s="6" t="s">
        <v>92</v>
      </c>
      <c r="J18" s="8">
        <v>0.01</v>
      </c>
      <c r="K18" s="8">
        <v>0.0024</v>
      </c>
      <c r="L18" s="7">
        <v>1618646</v>
      </c>
      <c r="M18" s="7">
        <v>119.8</v>
      </c>
      <c r="N18" s="7">
        <v>0</v>
      </c>
      <c r="O18" s="7">
        <v>1939.14</v>
      </c>
      <c r="P18" s="8">
        <v>0.0001</v>
      </c>
      <c r="Q18" s="8">
        <v>0.0035</v>
      </c>
      <c r="R18" s="8">
        <v>0.0011</v>
      </c>
    </row>
    <row r="19" spans="2:18" ht="12.75">
      <c r="B19" s="6" t="s">
        <v>127</v>
      </c>
      <c r="C19" s="17">
        <v>1120583</v>
      </c>
      <c r="D19" s="18" t="s">
        <v>123</v>
      </c>
      <c r="E19" s="6"/>
      <c r="F19" s="6"/>
      <c r="G19" s="6"/>
      <c r="H19" s="24">
        <v>16.74</v>
      </c>
      <c r="I19" s="6" t="s">
        <v>92</v>
      </c>
      <c r="J19" s="8">
        <v>0.027651</v>
      </c>
      <c r="K19" s="8">
        <v>0.0002</v>
      </c>
      <c r="L19" s="7">
        <v>1466011</v>
      </c>
      <c r="M19" s="7">
        <v>168.8</v>
      </c>
      <c r="N19" s="7">
        <v>0</v>
      </c>
      <c r="O19" s="7">
        <v>2474.63</v>
      </c>
      <c r="P19" s="8">
        <v>0.0001</v>
      </c>
      <c r="Q19" s="8">
        <v>0.0044</v>
      </c>
      <c r="R19" s="8">
        <v>0.0013</v>
      </c>
    </row>
    <row r="20" spans="2:18" ht="12.75">
      <c r="B20" s="6" t="s">
        <v>128</v>
      </c>
      <c r="C20" s="17">
        <v>1157023</v>
      </c>
      <c r="D20" s="18" t="s">
        <v>123</v>
      </c>
      <c r="E20" s="6"/>
      <c r="F20" s="6"/>
      <c r="G20" s="6"/>
      <c r="H20" s="24">
        <v>8</v>
      </c>
      <c r="I20" s="6" t="s">
        <v>92</v>
      </c>
      <c r="J20" s="8">
        <v>0.005</v>
      </c>
      <c r="K20" s="8">
        <v>-0.0075</v>
      </c>
      <c r="L20" s="7">
        <v>13729733</v>
      </c>
      <c r="M20" s="7">
        <v>111.22</v>
      </c>
      <c r="N20" s="7">
        <v>0</v>
      </c>
      <c r="O20" s="7">
        <v>15270.21</v>
      </c>
      <c r="P20" s="8">
        <v>0.0007</v>
      </c>
      <c r="Q20" s="8">
        <v>0.0274</v>
      </c>
      <c r="R20" s="8">
        <v>0.0083</v>
      </c>
    </row>
    <row r="21" spans="2:18" ht="12.75">
      <c r="B21" s="6" t="s">
        <v>129</v>
      </c>
      <c r="C21" s="17">
        <v>1097708</v>
      </c>
      <c r="D21" s="18" t="s">
        <v>123</v>
      </c>
      <c r="E21" s="6"/>
      <c r="F21" s="6"/>
      <c r="G21" s="6"/>
      <c r="H21" s="24">
        <v>12.29</v>
      </c>
      <c r="I21" s="6" t="s">
        <v>92</v>
      </c>
      <c r="J21" s="8">
        <v>0.04</v>
      </c>
      <c r="K21" s="8">
        <v>-0.0023</v>
      </c>
      <c r="L21" s="7">
        <v>5712547</v>
      </c>
      <c r="M21" s="7">
        <v>200.79</v>
      </c>
      <c r="N21" s="7">
        <v>0</v>
      </c>
      <c r="O21" s="7">
        <v>11470.22</v>
      </c>
      <c r="P21" s="8">
        <v>0.0003</v>
      </c>
      <c r="Q21" s="8">
        <v>0.0205</v>
      </c>
      <c r="R21" s="8">
        <v>0.0062</v>
      </c>
    </row>
    <row r="22" spans="2:18" ht="12.75">
      <c r="B22" s="6" t="s">
        <v>130</v>
      </c>
      <c r="C22" s="17">
        <v>1124056</v>
      </c>
      <c r="D22" s="18" t="s">
        <v>123</v>
      </c>
      <c r="E22" s="6"/>
      <c r="F22" s="6"/>
      <c r="G22" s="6"/>
      <c r="H22" s="24">
        <v>1.48</v>
      </c>
      <c r="I22" s="6" t="s">
        <v>92</v>
      </c>
      <c r="J22" s="8">
        <v>0.0275</v>
      </c>
      <c r="K22" s="8">
        <v>-0.0182</v>
      </c>
      <c r="L22" s="7">
        <v>12291328.32</v>
      </c>
      <c r="M22" s="7">
        <v>112.49</v>
      </c>
      <c r="N22" s="7">
        <v>0</v>
      </c>
      <c r="O22" s="7">
        <v>13826.52</v>
      </c>
      <c r="P22" s="8">
        <v>0.0007</v>
      </c>
      <c r="Q22" s="8">
        <v>0.0248</v>
      </c>
      <c r="R22" s="8">
        <v>0.0075</v>
      </c>
    </row>
    <row r="23" spans="2:18" ht="12.75">
      <c r="B23" s="6" t="s">
        <v>131</v>
      </c>
      <c r="C23" s="17">
        <v>1128081</v>
      </c>
      <c r="D23" s="18" t="s">
        <v>123</v>
      </c>
      <c r="E23" s="6"/>
      <c r="F23" s="6"/>
      <c r="G23" s="6"/>
      <c r="H23" s="24">
        <v>2.45</v>
      </c>
      <c r="I23" s="6" t="s">
        <v>92</v>
      </c>
      <c r="J23" s="8">
        <v>0.0175</v>
      </c>
      <c r="K23" s="8">
        <v>-0.0157</v>
      </c>
      <c r="L23" s="7">
        <v>47962010</v>
      </c>
      <c r="M23" s="7">
        <v>111.46</v>
      </c>
      <c r="N23" s="7">
        <v>0</v>
      </c>
      <c r="O23" s="7">
        <v>53458.46</v>
      </c>
      <c r="P23" s="8">
        <v>0.0025</v>
      </c>
      <c r="Q23" s="8">
        <v>0.0958</v>
      </c>
      <c r="R23" s="8">
        <v>0.029</v>
      </c>
    </row>
    <row r="24" spans="2:18" ht="12.75">
      <c r="B24" s="6" t="s">
        <v>132</v>
      </c>
      <c r="C24" s="17">
        <v>1135912</v>
      </c>
      <c r="D24" s="18" t="s">
        <v>123</v>
      </c>
      <c r="E24" s="6"/>
      <c r="F24" s="6"/>
      <c r="G24" s="6"/>
      <c r="H24" s="24">
        <v>4.52</v>
      </c>
      <c r="I24" s="6" t="s">
        <v>92</v>
      </c>
      <c r="J24" s="8">
        <v>0.0075</v>
      </c>
      <c r="K24" s="8">
        <v>-0.0127</v>
      </c>
      <c r="L24" s="7">
        <v>41658421</v>
      </c>
      <c r="M24" s="7">
        <v>110.55</v>
      </c>
      <c r="N24" s="7">
        <v>0</v>
      </c>
      <c r="O24" s="7">
        <v>46053.38</v>
      </c>
      <c r="P24" s="8">
        <v>0.0019</v>
      </c>
      <c r="Q24" s="8">
        <v>0.0825</v>
      </c>
      <c r="R24" s="8">
        <v>0.025</v>
      </c>
    </row>
    <row r="25" spans="2:18" ht="12.75">
      <c r="B25" s="13" t="s">
        <v>133</v>
      </c>
      <c r="C25" s="14"/>
      <c r="D25" s="20"/>
      <c r="E25" s="13"/>
      <c r="F25" s="13"/>
      <c r="G25" s="13"/>
      <c r="H25" s="23">
        <v>5.95</v>
      </c>
      <c r="I25" s="13"/>
      <c r="J25" s="26"/>
      <c r="K25" s="16">
        <v>0.0067</v>
      </c>
      <c r="L25" s="15">
        <v>246736165</v>
      </c>
      <c r="O25" s="15">
        <v>289602.63</v>
      </c>
      <c r="Q25" s="16">
        <v>0.5188</v>
      </c>
      <c r="R25" s="16">
        <v>0.1571</v>
      </c>
    </row>
    <row r="26" spans="2:18" ht="12.75">
      <c r="B26" s="13" t="s">
        <v>134</v>
      </c>
      <c r="C26" s="14"/>
      <c r="D26" s="20"/>
      <c r="E26" s="13"/>
      <c r="F26" s="13"/>
      <c r="G26" s="13"/>
      <c r="H26" s="23">
        <v>0</v>
      </c>
      <c r="I26" s="13"/>
      <c r="J26" s="26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135</v>
      </c>
      <c r="C27" s="14"/>
      <c r="D27" s="20"/>
      <c r="E27" s="13"/>
      <c r="F27" s="13"/>
      <c r="G27" s="13"/>
      <c r="H27" s="23">
        <v>5.88</v>
      </c>
      <c r="I27" s="13"/>
      <c r="J27" s="26"/>
      <c r="K27" s="16">
        <v>0.0067</v>
      </c>
      <c r="L27" s="15">
        <v>241636165</v>
      </c>
      <c r="O27" s="15">
        <v>284605.14</v>
      </c>
      <c r="Q27" s="16">
        <v>0.5098</v>
      </c>
      <c r="R27" s="16">
        <v>0.1544</v>
      </c>
    </row>
    <row r="28" spans="2:18" ht="12.75">
      <c r="B28" s="6" t="s">
        <v>136</v>
      </c>
      <c r="C28" s="17">
        <v>1150879</v>
      </c>
      <c r="D28" s="18" t="s">
        <v>123</v>
      </c>
      <c r="E28" s="6"/>
      <c r="F28" s="6"/>
      <c r="G28" s="6"/>
      <c r="H28" s="24">
        <v>6.94</v>
      </c>
      <c r="I28" s="6" t="s">
        <v>92</v>
      </c>
      <c r="J28" s="8">
        <v>0.0225</v>
      </c>
      <c r="K28" s="8">
        <v>0.0087</v>
      </c>
      <c r="L28" s="7">
        <v>3658856</v>
      </c>
      <c r="M28" s="7">
        <v>111.08</v>
      </c>
      <c r="N28" s="7">
        <v>0</v>
      </c>
      <c r="O28" s="7">
        <v>4064.26</v>
      </c>
      <c r="P28" s="8">
        <v>0.0002</v>
      </c>
      <c r="Q28" s="8">
        <v>0.0073</v>
      </c>
      <c r="R28" s="8">
        <v>0.0022</v>
      </c>
    </row>
    <row r="29" spans="2:18" ht="12.75">
      <c r="B29" s="6" t="s">
        <v>137</v>
      </c>
      <c r="C29" s="17">
        <v>1141225</v>
      </c>
      <c r="D29" s="18" t="s">
        <v>123</v>
      </c>
      <c r="E29" s="6"/>
      <c r="F29" s="6"/>
      <c r="G29" s="6"/>
      <c r="H29" s="24">
        <v>1.66</v>
      </c>
      <c r="I29" s="6" t="s">
        <v>92</v>
      </c>
      <c r="J29" s="8">
        <v>0.0125</v>
      </c>
      <c r="K29" s="8">
        <v>0.0011</v>
      </c>
      <c r="L29" s="7">
        <v>8643684</v>
      </c>
      <c r="M29" s="7">
        <v>102.32</v>
      </c>
      <c r="N29" s="7">
        <v>0</v>
      </c>
      <c r="O29" s="7">
        <v>8844.22</v>
      </c>
      <c r="P29" s="8">
        <v>0.0005</v>
      </c>
      <c r="Q29" s="8">
        <v>0.0158</v>
      </c>
      <c r="R29" s="8">
        <v>0.0048</v>
      </c>
    </row>
    <row r="30" spans="2:18" ht="12.75">
      <c r="B30" s="6" t="s">
        <v>138</v>
      </c>
      <c r="C30" s="17">
        <v>1155068</v>
      </c>
      <c r="D30" s="18" t="s">
        <v>123</v>
      </c>
      <c r="E30" s="6"/>
      <c r="F30" s="6"/>
      <c r="G30" s="6"/>
      <c r="H30" s="24">
        <v>2.63</v>
      </c>
      <c r="I30" s="6" t="s">
        <v>92</v>
      </c>
      <c r="J30" s="8">
        <v>0.015</v>
      </c>
      <c r="K30" s="8">
        <v>0.002</v>
      </c>
      <c r="L30" s="7">
        <v>5290125</v>
      </c>
      <c r="M30" s="7">
        <v>103.95</v>
      </c>
      <c r="N30" s="7">
        <v>0</v>
      </c>
      <c r="O30" s="7">
        <v>5499.08</v>
      </c>
      <c r="P30" s="8">
        <v>0.0003</v>
      </c>
      <c r="Q30" s="8">
        <v>0.0099</v>
      </c>
      <c r="R30" s="8">
        <v>0.003</v>
      </c>
    </row>
    <row r="31" spans="2:18" ht="12.75">
      <c r="B31" s="6" t="s">
        <v>139</v>
      </c>
      <c r="C31" s="17">
        <v>1160985</v>
      </c>
      <c r="D31" s="18" t="s">
        <v>123</v>
      </c>
      <c r="E31" s="6"/>
      <c r="F31" s="6"/>
      <c r="G31" s="6"/>
      <c r="H31" s="24">
        <v>8.65</v>
      </c>
      <c r="I31" s="6" t="s">
        <v>92</v>
      </c>
      <c r="J31" s="8">
        <v>0.01</v>
      </c>
      <c r="K31" s="8">
        <v>0.0109</v>
      </c>
      <c r="L31" s="7">
        <v>5918582</v>
      </c>
      <c r="M31" s="7">
        <v>99.2</v>
      </c>
      <c r="N31" s="7">
        <v>0</v>
      </c>
      <c r="O31" s="7">
        <v>5871.23</v>
      </c>
      <c r="P31" s="8">
        <v>0.0003</v>
      </c>
      <c r="Q31" s="8">
        <v>0.0105</v>
      </c>
      <c r="R31" s="8">
        <v>0.0032</v>
      </c>
    </row>
    <row r="32" spans="2:18" ht="12.75">
      <c r="B32" s="6" t="s">
        <v>140</v>
      </c>
      <c r="C32" s="17">
        <v>1158104</v>
      </c>
      <c r="D32" s="18" t="s">
        <v>123</v>
      </c>
      <c r="E32" s="6"/>
      <c r="F32" s="6"/>
      <c r="G32" s="6"/>
      <c r="H32" s="24">
        <v>1.33</v>
      </c>
      <c r="I32" s="6" t="s">
        <v>92</v>
      </c>
      <c r="J32" s="8">
        <v>0.0075</v>
      </c>
      <c r="K32" s="8">
        <v>0.0007</v>
      </c>
      <c r="L32" s="7">
        <v>8592111</v>
      </c>
      <c r="M32" s="7">
        <v>101.4</v>
      </c>
      <c r="N32" s="7">
        <v>0</v>
      </c>
      <c r="O32" s="7">
        <v>8712.4</v>
      </c>
      <c r="P32" s="8">
        <v>0.0006</v>
      </c>
      <c r="Q32" s="8">
        <v>0.0156</v>
      </c>
      <c r="R32" s="8">
        <v>0.0047</v>
      </c>
    </row>
    <row r="33" spans="2:18" ht="12.75">
      <c r="B33" s="6" t="s">
        <v>141</v>
      </c>
      <c r="C33" s="17">
        <v>1167105</v>
      </c>
      <c r="D33" s="18" t="s">
        <v>123</v>
      </c>
      <c r="E33" s="6"/>
      <c r="F33" s="6"/>
      <c r="G33" s="6"/>
      <c r="H33" s="24">
        <v>2.33</v>
      </c>
      <c r="I33" s="6" t="s">
        <v>92</v>
      </c>
      <c r="J33" s="8">
        <v>0.0015</v>
      </c>
      <c r="K33" s="8">
        <v>0.0018</v>
      </c>
      <c r="L33" s="7">
        <v>12660000</v>
      </c>
      <c r="M33" s="7">
        <v>100.02</v>
      </c>
      <c r="N33" s="7">
        <v>0</v>
      </c>
      <c r="O33" s="7">
        <v>12662.53</v>
      </c>
      <c r="P33" s="8">
        <v>0.0008</v>
      </c>
      <c r="Q33" s="8">
        <v>0.0227</v>
      </c>
      <c r="R33" s="8">
        <v>0.0069</v>
      </c>
    </row>
    <row r="34" spans="2:18" ht="12.75">
      <c r="B34" s="6" t="s">
        <v>142</v>
      </c>
      <c r="C34" s="17">
        <v>1123272</v>
      </c>
      <c r="D34" s="18" t="s">
        <v>123</v>
      </c>
      <c r="E34" s="6"/>
      <c r="F34" s="6"/>
      <c r="G34" s="6"/>
      <c r="H34" s="24">
        <v>0.84</v>
      </c>
      <c r="I34" s="6" t="s">
        <v>92</v>
      </c>
      <c r="J34" s="8">
        <v>0.055</v>
      </c>
      <c r="K34" s="8">
        <v>0.0001</v>
      </c>
      <c r="L34" s="7">
        <v>17136203</v>
      </c>
      <c r="M34" s="7">
        <v>105.49</v>
      </c>
      <c r="N34" s="7">
        <v>0</v>
      </c>
      <c r="O34" s="7">
        <v>18076.98</v>
      </c>
      <c r="P34" s="8">
        <v>0.001</v>
      </c>
      <c r="Q34" s="8">
        <v>0.0324</v>
      </c>
      <c r="R34" s="8">
        <v>0.0098</v>
      </c>
    </row>
    <row r="35" spans="2:18" ht="12.75">
      <c r="B35" s="6" t="s">
        <v>143</v>
      </c>
      <c r="C35" s="17">
        <v>1125400</v>
      </c>
      <c r="D35" s="18" t="s">
        <v>123</v>
      </c>
      <c r="E35" s="6"/>
      <c r="F35" s="6"/>
      <c r="G35" s="6"/>
      <c r="H35" s="24">
        <v>14.6</v>
      </c>
      <c r="I35" s="6" t="s">
        <v>92</v>
      </c>
      <c r="J35" s="8">
        <v>0.055</v>
      </c>
      <c r="K35" s="8">
        <v>0.019</v>
      </c>
      <c r="L35" s="7">
        <v>21249200</v>
      </c>
      <c r="M35" s="7">
        <v>162.51</v>
      </c>
      <c r="N35" s="7">
        <v>0</v>
      </c>
      <c r="O35" s="7">
        <v>34532.07</v>
      </c>
      <c r="P35" s="8">
        <v>0.0011</v>
      </c>
      <c r="Q35" s="8">
        <v>0.0619</v>
      </c>
      <c r="R35" s="8">
        <v>0.0187</v>
      </c>
    </row>
    <row r="36" spans="2:18" ht="12.75">
      <c r="B36" s="6" t="s">
        <v>144</v>
      </c>
      <c r="C36" s="17">
        <v>1126747</v>
      </c>
      <c r="D36" s="18" t="s">
        <v>123</v>
      </c>
      <c r="E36" s="6"/>
      <c r="F36" s="6"/>
      <c r="G36" s="6"/>
      <c r="H36" s="24">
        <v>1.96</v>
      </c>
      <c r="I36" s="6" t="s">
        <v>92</v>
      </c>
      <c r="J36" s="8">
        <v>0.0425</v>
      </c>
      <c r="K36" s="8">
        <v>0.0016</v>
      </c>
      <c r="L36" s="7">
        <v>25711893</v>
      </c>
      <c r="M36" s="7">
        <v>108.17</v>
      </c>
      <c r="N36" s="7">
        <v>0</v>
      </c>
      <c r="O36" s="7">
        <v>27812.55</v>
      </c>
      <c r="P36" s="8">
        <v>0.0014</v>
      </c>
      <c r="Q36" s="8">
        <v>0.0498</v>
      </c>
      <c r="R36" s="8">
        <v>0.0151</v>
      </c>
    </row>
    <row r="37" spans="2:18" ht="12.75">
      <c r="B37" s="6" t="s">
        <v>145</v>
      </c>
      <c r="C37" s="17">
        <v>1130848</v>
      </c>
      <c r="D37" s="18" t="s">
        <v>123</v>
      </c>
      <c r="E37" s="6"/>
      <c r="F37" s="6"/>
      <c r="G37" s="6"/>
      <c r="H37" s="24">
        <v>2.9</v>
      </c>
      <c r="I37" s="6" t="s">
        <v>92</v>
      </c>
      <c r="J37" s="8">
        <v>0.0375</v>
      </c>
      <c r="K37" s="8">
        <v>0.0025</v>
      </c>
      <c r="L37" s="7">
        <v>36222798</v>
      </c>
      <c r="M37" s="7">
        <v>110.46</v>
      </c>
      <c r="N37" s="7">
        <v>0</v>
      </c>
      <c r="O37" s="7">
        <v>40011.7</v>
      </c>
      <c r="P37" s="8">
        <v>0.0017</v>
      </c>
      <c r="Q37" s="8">
        <v>0.0717</v>
      </c>
      <c r="R37" s="8">
        <v>0.0217</v>
      </c>
    </row>
    <row r="38" spans="2:18" ht="12.75">
      <c r="B38" s="6" t="s">
        <v>146</v>
      </c>
      <c r="C38" s="17">
        <v>1139344</v>
      </c>
      <c r="D38" s="18" t="s">
        <v>123</v>
      </c>
      <c r="E38" s="6"/>
      <c r="F38" s="6"/>
      <c r="G38" s="6"/>
      <c r="H38" s="24">
        <v>5.73</v>
      </c>
      <c r="I38" s="6" t="s">
        <v>92</v>
      </c>
      <c r="J38" s="8">
        <v>0.02</v>
      </c>
      <c r="K38" s="8">
        <v>0.0065</v>
      </c>
      <c r="L38" s="7">
        <v>6762340</v>
      </c>
      <c r="M38" s="7">
        <v>107.9</v>
      </c>
      <c r="N38" s="7">
        <v>0</v>
      </c>
      <c r="O38" s="7">
        <v>7296.56</v>
      </c>
      <c r="P38" s="8">
        <v>0.0003</v>
      </c>
      <c r="Q38" s="8">
        <v>0.0131</v>
      </c>
      <c r="R38" s="8">
        <v>0.004</v>
      </c>
    </row>
    <row r="39" spans="2:18" ht="12.75">
      <c r="B39" s="6" t="s">
        <v>147</v>
      </c>
      <c r="C39" s="17">
        <v>1140193</v>
      </c>
      <c r="D39" s="18" t="s">
        <v>123</v>
      </c>
      <c r="E39" s="6"/>
      <c r="F39" s="6"/>
      <c r="G39" s="6"/>
      <c r="H39" s="24">
        <v>18.27</v>
      </c>
      <c r="I39" s="6" t="s">
        <v>92</v>
      </c>
      <c r="J39" s="8">
        <v>0.0375</v>
      </c>
      <c r="K39" s="8">
        <v>0.0218</v>
      </c>
      <c r="L39" s="7">
        <v>16758846</v>
      </c>
      <c r="M39" s="7">
        <v>130.9</v>
      </c>
      <c r="N39" s="7">
        <v>0</v>
      </c>
      <c r="O39" s="7">
        <v>21937.33</v>
      </c>
      <c r="P39" s="8">
        <v>0.0007</v>
      </c>
      <c r="Q39" s="8">
        <v>0.0393</v>
      </c>
      <c r="R39" s="8">
        <v>0.0119</v>
      </c>
    </row>
    <row r="40" spans="2:18" ht="12.75">
      <c r="B40" s="6" t="s">
        <v>148</v>
      </c>
      <c r="C40" s="17">
        <v>1138130</v>
      </c>
      <c r="D40" s="18" t="s">
        <v>123</v>
      </c>
      <c r="E40" s="6"/>
      <c r="F40" s="6"/>
      <c r="G40" s="6"/>
      <c r="H40" s="24">
        <v>0.08</v>
      </c>
      <c r="I40" s="6" t="s">
        <v>92</v>
      </c>
      <c r="J40" s="8">
        <v>0.01</v>
      </c>
      <c r="K40" s="8">
        <v>-0.0012</v>
      </c>
      <c r="L40" s="7">
        <v>5594414</v>
      </c>
      <c r="M40" s="7">
        <v>101.01</v>
      </c>
      <c r="N40" s="7">
        <v>0</v>
      </c>
      <c r="O40" s="7">
        <v>5650.92</v>
      </c>
      <c r="P40" s="8">
        <v>0.0008</v>
      </c>
      <c r="Q40" s="8">
        <v>0.0101</v>
      </c>
      <c r="R40" s="8">
        <v>0.0031</v>
      </c>
    </row>
    <row r="41" spans="2:18" ht="12.75">
      <c r="B41" s="6" t="s">
        <v>149</v>
      </c>
      <c r="C41" s="17">
        <v>1135557</v>
      </c>
      <c r="D41" s="18" t="s">
        <v>123</v>
      </c>
      <c r="E41" s="6"/>
      <c r="F41" s="6"/>
      <c r="G41" s="6"/>
      <c r="H41" s="24">
        <v>4.26</v>
      </c>
      <c r="I41" s="6" t="s">
        <v>92</v>
      </c>
      <c r="J41" s="8">
        <v>0.0175</v>
      </c>
      <c r="K41" s="8">
        <v>0.0042</v>
      </c>
      <c r="L41" s="7">
        <v>24268557</v>
      </c>
      <c r="M41" s="7">
        <v>106.81</v>
      </c>
      <c r="N41" s="7">
        <v>0</v>
      </c>
      <c r="O41" s="7">
        <v>25921.25</v>
      </c>
      <c r="P41" s="8">
        <v>0.0012</v>
      </c>
      <c r="Q41" s="8">
        <v>0.0464</v>
      </c>
      <c r="R41" s="8">
        <v>0.0141</v>
      </c>
    </row>
    <row r="42" spans="2:18" ht="12.75">
      <c r="B42" s="6" t="s">
        <v>150</v>
      </c>
      <c r="C42" s="17">
        <v>1099456</v>
      </c>
      <c r="D42" s="18" t="s">
        <v>123</v>
      </c>
      <c r="E42" s="6"/>
      <c r="F42" s="6"/>
      <c r="G42" s="6"/>
      <c r="H42" s="24">
        <v>4.89</v>
      </c>
      <c r="I42" s="6" t="s">
        <v>92</v>
      </c>
      <c r="J42" s="8">
        <v>0.0625</v>
      </c>
      <c r="K42" s="8">
        <v>0.0058</v>
      </c>
      <c r="L42" s="7">
        <v>43168556</v>
      </c>
      <c r="M42" s="7">
        <v>133.69</v>
      </c>
      <c r="N42" s="7">
        <v>0</v>
      </c>
      <c r="O42" s="7">
        <v>57712.04</v>
      </c>
      <c r="P42" s="8">
        <v>0.0026</v>
      </c>
      <c r="Q42" s="8">
        <v>0.1034</v>
      </c>
      <c r="R42" s="8">
        <v>0.0313</v>
      </c>
    </row>
    <row r="43" spans="2:18" ht="12.75">
      <c r="B43" s="13" t="s">
        <v>151</v>
      </c>
      <c r="C43" s="14"/>
      <c r="D43" s="20"/>
      <c r="E43" s="13"/>
      <c r="F43" s="13"/>
      <c r="G43" s="13"/>
      <c r="H43" s="23">
        <v>9.64</v>
      </c>
      <c r="I43" s="13"/>
      <c r="J43" s="26"/>
      <c r="K43" s="16">
        <v>0.0026</v>
      </c>
      <c r="L43" s="15">
        <v>5100000</v>
      </c>
      <c r="O43" s="15">
        <v>4997.49</v>
      </c>
      <c r="Q43" s="16">
        <v>0.009</v>
      </c>
      <c r="R43" s="16">
        <v>0.0027</v>
      </c>
    </row>
    <row r="44" spans="2:18" ht="12.75">
      <c r="B44" s="6" t="s">
        <v>152</v>
      </c>
      <c r="C44" s="17">
        <v>1166552</v>
      </c>
      <c r="D44" s="18" t="s">
        <v>123</v>
      </c>
      <c r="E44" s="6"/>
      <c r="F44" s="6"/>
      <c r="G44" s="6"/>
      <c r="H44" s="24">
        <v>9.64</v>
      </c>
      <c r="I44" s="6" t="s">
        <v>92</v>
      </c>
      <c r="J44" s="8">
        <v>0.000493</v>
      </c>
      <c r="K44" s="8">
        <v>0.0026</v>
      </c>
      <c r="L44" s="7">
        <v>5100000</v>
      </c>
      <c r="M44" s="7">
        <v>97.99</v>
      </c>
      <c r="N44" s="7">
        <v>0</v>
      </c>
      <c r="O44" s="7">
        <v>4997.49</v>
      </c>
      <c r="P44" s="8">
        <v>0.0004</v>
      </c>
      <c r="Q44" s="8">
        <v>0.009</v>
      </c>
      <c r="R44" s="8">
        <v>0.0027</v>
      </c>
    </row>
    <row r="45" spans="2:18" ht="12.75">
      <c r="B45" s="13" t="s">
        <v>153</v>
      </c>
      <c r="C45" s="14"/>
      <c r="D45" s="20"/>
      <c r="E45" s="13"/>
      <c r="F45" s="13"/>
      <c r="G45" s="13"/>
      <c r="H45" s="25"/>
      <c r="I45" s="13"/>
      <c r="J45" s="26"/>
      <c r="L45" s="15">
        <v>0</v>
      </c>
      <c r="O45" s="15">
        <v>0</v>
      </c>
      <c r="Q45" s="16">
        <v>0</v>
      </c>
      <c r="R45" s="16">
        <v>0</v>
      </c>
    </row>
    <row r="46" spans="2:18" ht="12.75">
      <c r="B46" s="3" t="s">
        <v>103</v>
      </c>
      <c r="C46" s="12"/>
      <c r="D46" s="19"/>
      <c r="E46" s="3"/>
      <c r="F46" s="3"/>
      <c r="G46" s="3"/>
      <c r="H46" s="22">
        <v>0.8</v>
      </c>
      <c r="I46" s="3"/>
      <c r="J46" s="26"/>
      <c r="K46" s="10">
        <v>-0.5818</v>
      </c>
      <c r="L46" s="9">
        <v>2857000</v>
      </c>
      <c r="O46" s="9">
        <v>9739.07</v>
      </c>
      <c r="Q46" s="10">
        <v>0.0174</v>
      </c>
      <c r="R46" s="10">
        <v>0.0053</v>
      </c>
    </row>
    <row r="47" spans="2:18" ht="12.75">
      <c r="B47" s="13" t="s">
        <v>154</v>
      </c>
      <c r="C47" s="14"/>
      <c r="D47" s="20"/>
      <c r="E47" s="13"/>
      <c r="F47" s="13"/>
      <c r="G47" s="13"/>
      <c r="H47" s="23">
        <v>1.22</v>
      </c>
      <c r="I47" s="13"/>
      <c r="J47" s="26"/>
      <c r="K47" s="16">
        <v>0.0025</v>
      </c>
      <c r="L47" s="15">
        <v>1137000</v>
      </c>
      <c r="O47" s="15">
        <v>4005.91</v>
      </c>
      <c r="Q47" s="16">
        <v>0.0072</v>
      </c>
      <c r="R47" s="16">
        <v>0.0022</v>
      </c>
    </row>
    <row r="48" spans="2:18" ht="12.75">
      <c r="B48" s="6" t="s">
        <v>155</v>
      </c>
      <c r="C48" s="17" t="s">
        <v>156</v>
      </c>
      <c r="D48" s="18" t="s">
        <v>97</v>
      </c>
      <c r="E48" s="6"/>
      <c r="F48" s="6"/>
      <c r="G48" s="6"/>
      <c r="H48" s="24">
        <v>1.22</v>
      </c>
      <c r="I48" s="6" t="s">
        <v>43</v>
      </c>
      <c r="J48" s="8">
        <v>0.04</v>
      </c>
      <c r="K48" s="8">
        <v>0.0025</v>
      </c>
      <c r="L48" s="7">
        <v>1137000</v>
      </c>
      <c r="M48" s="7">
        <v>105.68</v>
      </c>
      <c r="N48" s="7">
        <v>0</v>
      </c>
      <c r="O48" s="7">
        <v>4005.91</v>
      </c>
      <c r="P48" s="8">
        <v>0.0008</v>
      </c>
      <c r="Q48" s="8">
        <v>0.0072</v>
      </c>
      <c r="R48" s="8">
        <v>0.0022</v>
      </c>
    </row>
    <row r="49" spans="2:18" ht="12.75">
      <c r="B49" s="13" t="s">
        <v>158</v>
      </c>
      <c r="C49" s="14"/>
      <c r="D49" s="20"/>
      <c r="E49" s="13"/>
      <c r="F49" s="13"/>
      <c r="G49" s="13"/>
      <c r="H49" s="23">
        <v>0.5</v>
      </c>
      <c r="I49" s="13"/>
      <c r="J49" s="26"/>
      <c r="K49" s="16">
        <v>-0.99</v>
      </c>
      <c r="L49" s="15">
        <v>1720000</v>
      </c>
      <c r="O49" s="15">
        <v>5733.17</v>
      </c>
      <c r="Q49" s="16">
        <v>0.0103</v>
      </c>
      <c r="R49" s="16">
        <v>0.0031</v>
      </c>
    </row>
    <row r="50" spans="2:18" ht="12.75">
      <c r="B50" s="6" t="s">
        <v>159</v>
      </c>
      <c r="C50" s="17" t="s">
        <v>160</v>
      </c>
      <c r="D50" s="18" t="s">
        <v>161</v>
      </c>
      <c r="E50" s="6"/>
      <c r="F50" s="6"/>
      <c r="G50" s="6"/>
      <c r="H50" s="24">
        <v>0.5</v>
      </c>
      <c r="I50" s="6" t="s">
        <v>43</v>
      </c>
      <c r="J50" s="8">
        <v>0.00085</v>
      </c>
      <c r="K50" s="8">
        <v>-0.99</v>
      </c>
      <c r="L50" s="7">
        <v>1720000</v>
      </c>
      <c r="M50" s="7">
        <v>99.98</v>
      </c>
      <c r="N50" s="7">
        <v>0</v>
      </c>
      <c r="O50" s="7">
        <v>5733.17</v>
      </c>
      <c r="P50" s="8">
        <v>0</v>
      </c>
      <c r="Q50" s="8">
        <v>0.0103</v>
      </c>
      <c r="R50" s="8">
        <v>0.0031</v>
      </c>
    </row>
    <row r="53" spans="2:9" ht="12.75">
      <c r="B53" s="6" t="s">
        <v>104</v>
      </c>
      <c r="C53" s="17"/>
      <c r="D53" s="18"/>
      <c r="E53" s="6"/>
      <c r="F53" s="6"/>
      <c r="G53" s="6"/>
      <c r="I53" s="6"/>
    </row>
    <row r="57" ht="12.75">
      <c r="B5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1232</v>
      </c>
    </row>
    <row r="7" spans="2:16" ht="12.75">
      <c r="B7" s="3" t="s">
        <v>76</v>
      </c>
      <c r="C7" s="3" t="s">
        <v>77</v>
      </c>
      <c r="D7" s="3" t="s">
        <v>165</v>
      </c>
      <c r="E7" s="3" t="s">
        <v>79</v>
      </c>
      <c r="F7" s="3" t="s">
        <v>80</v>
      </c>
      <c r="G7" s="3" t="s">
        <v>108</v>
      </c>
      <c r="H7" s="3" t="s">
        <v>109</v>
      </c>
      <c r="I7" s="3" t="s">
        <v>81</v>
      </c>
      <c r="J7" s="3" t="s">
        <v>82</v>
      </c>
      <c r="K7" s="3" t="s">
        <v>1226</v>
      </c>
      <c r="L7" s="3" t="s">
        <v>110</v>
      </c>
      <c r="M7" s="3" t="s">
        <v>1227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87</v>
      </c>
      <c r="K8" s="4" t="s">
        <v>87</v>
      </c>
      <c r="L8" s="4" t="s">
        <v>117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1233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163</v>
      </c>
    </row>
    <row r="8" spans="2:21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108</v>
      </c>
      <c r="K8" s="3" t="s">
        <v>109</v>
      </c>
      <c r="L8" s="3" t="s">
        <v>81</v>
      </c>
      <c r="M8" s="3" t="s">
        <v>82</v>
      </c>
      <c r="N8" s="3" t="s">
        <v>83</v>
      </c>
      <c r="O8" s="3" t="s">
        <v>110</v>
      </c>
      <c r="P8" s="3" t="s">
        <v>42</v>
      </c>
      <c r="Q8" s="3" t="s">
        <v>111</v>
      </c>
      <c r="R8" s="3" t="s">
        <v>84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87</v>
      </c>
      <c r="N9" s="4" t="s">
        <v>87</v>
      </c>
      <c r="O9" s="4" t="s">
        <v>117</v>
      </c>
      <c r="P9" s="4" t="s">
        <v>118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166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133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168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169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170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171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10"/>
  <sheetViews>
    <sheetView rightToLeft="1" workbookViewId="0" topLeftCell="A190">
      <selection activeCell="G195" sqref="G195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172</v>
      </c>
    </row>
    <row r="8" spans="2:21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78</v>
      </c>
      <c r="G8" s="3" t="s">
        <v>165</v>
      </c>
      <c r="H8" s="3" t="s">
        <v>79</v>
      </c>
      <c r="I8" s="3" t="s">
        <v>80</v>
      </c>
      <c r="J8" s="3" t="s">
        <v>108</v>
      </c>
      <c r="K8" s="3" t="s">
        <v>109</v>
      </c>
      <c r="L8" s="3" t="s">
        <v>81</v>
      </c>
      <c r="M8" s="3" t="s">
        <v>82</v>
      </c>
      <c r="N8" s="3" t="s">
        <v>83</v>
      </c>
      <c r="O8" s="3" t="s">
        <v>110</v>
      </c>
      <c r="P8" s="3" t="s">
        <v>42</v>
      </c>
      <c r="Q8" s="3" t="s">
        <v>111</v>
      </c>
      <c r="R8" s="3" t="s">
        <v>84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87</v>
      </c>
      <c r="N9" s="4" t="s">
        <v>87</v>
      </c>
      <c r="O9" s="4" t="s">
        <v>117</v>
      </c>
      <c r="P9" s="4" t="s">
        <v>118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173</v>
      </c>
      <c r="C11" s="12"/>
      <c r="D11" s="19"/>
      <c r="E11" s="3"/>
      <c r="F11" s="3"/>
      <c r="G11" s="3"/>
      <c r="H11" s="3"/>
      <c r="I11" s="3"/>
      <c r="J11" s="3"/>
      <c r="K11" s="22">
        <v>3.98</v>
      </c>
      <c r="L11" s="3"/>
      <c r="N11" s="10">
        <v>0.0163</v>
      </c>
      <c r="O11" s="9">
        <v>216943040.93</v>
      </c>
      <c r="R11" s="9">
        <v>239278.59</v>
      </c>
      <c r="T11" s="10">
        <v>1</v>
      </c>
      <c r="U11" s="10">
        <v>0.1298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K12" s="22">
        <v>3.82</v>
      </c>
      <c r="L12" s="3"/>
      <c r="N12" s="10">
        <v>0.0153</v>
      </c>
      <c r="O12" s="9">
        <v>214401303.93</v>
      </c>
      <c r="R12" s="9">
        <v>229541.15</v>
      </c>
      <c r="T12" s="10">
        <v>0.9593</v>
      </c>
      <c r="U12" s="10">
        <v>0.1245</v>
      </c>
    </row>
    <row r="13" spans="2:21" ht="12.75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23">
        <v>4.09</v>
      </c>
      <c r="L13" s="13"/>
      <c r="N13" s="16">
        <v>-0.0004</v>
      </c>
      <c r="O13" s="15">
        <v>103007406.76</v>
      </c>
      <c r="R13" s="15">
        <v>115695.06</v>
      </c>
      <c r="T13" s="16">
        <v>0.4835</v>
      </c>
      <c r="U13" s="16">
        <v>0.0628</v>
      </c>
    </row>
    <row r="14" spans="2:21" ht="12.75">
      <c r="B14" s="6" t="s">
        <v>174</v>
      </c>
      <c r="C14" s="17">
        <v>6040372</v>
      </c>
      <c r="D14" s="18" t="s">
        <v>123</v>
      </c>
      <c r="E14" s="6"/>
      <c r="F14" s="18">
        <v>520018078</v>
      </c>
      <c r="G14" s="6" t="s">
        <v>175</v>
      </c>
      <c r="H14" s="6" t="s">
        <v>176</v>
      </c>
      <c r="I14" s="6" t="s">
        <v>94</v>
      </c>
      <c r="J14" s="6"/>
      <c r="K14" s="24">
        <v>4.18</v>
      </c>
      <c r="L14" s="6" t="s">
        <v>92</v>
      </c>
      <c r="M14" s="8">
        <v>0.0083</v>
      </c>
      <c r="N14" s="8">
        <v>-0.0083</v>
      </c>
      <c r="O14" s="7">
        <v>503144</v>
      </c>
      <c r="P14" s="7">
        <v>107.94</v>
      </c>
      <c r="Q14" s="7">
        <v>0</v>
      </c>
      <c r="R14" s="7">
        <v>543.09</v>
      </c>
      <c r="S14" s="8">
        <v>0.0004</v>
      </c>
      <c r="T14" s="8">
        <v>0.0023</v>
      </c>
      <c r="U14" s="8">
        <v>0.0003</v>
      </c>
    </row>
    <row r="15" spans="2:21" ht="12.75">
      <c r="B15" s="6" t="s">
        <v>177</v>
      </c>
      <c r="C15" s="17">
        <v>6040505</v>
      </c>
      <c r="D15" s="18" t="s">
        <v>123</v>
      </c>
      <c r="E15" s="6"/>
      <c r="F15" s="18">
        <v>520018078</v>
      </c>
      <c r="G15" s="6" t="s">
        <v>175</v>
      </c>
      <c r="H15" s="6" t="s">
        <v>178</v>
      </c>
      <c r="I15" s="6" t="s">
        <v>179</v>
      </c>
      <c r="J15" s="6"/>
      <c r="K15" s="24">
        <v>2.4</v>
      </c>
      <c r="L15" s="6" t="s">
        <v>92</v>
      </c>
      <c r="M15" s="8">
        <v>0.01</v>
      </c>
      <c r="N15" s="8">
        <v>-0.011</v>
      </c>
      <c r="O15" s="7">
        <v>1189000</v>
      </c>
      <c r="P15" s="7">
        <v>105.67</v>
      </c>
      <c r="Q15" s="7">
        <v>0</v>
      </c>
      <c r="R15" s="7">
        <v>1256.42</v>
      </c>
      <c r="S15" s="8">
        <v>0.0005</v>
      </c>
      <c r="T15" s="8">
        <v>0.0053</v>
      </c>
      <c r="U15" s="8">
        <v>0.0007</v>
      </c>
    </row>
    <row r="16" spans="2:21" ht="12.75">
      <c r="B16" s="6" t="s">
        <v>180</v>
      </c>
      <c r="C16" s="17">
        <v>2310191</v>
      </c>
      <c r="D16" s="18" t="s">
        <v>123</v>
      </c>
      <c r="E16" s="6"/>
      <c r="F16" s="18">
        <v>520032046</v>
      </c>
      <c r="G16" s="6" t="s">
        <v>175</v>
      </c>
      <c r="H16" s="6" t="s">
        <v>176</v>
      </c>
      <c r="I16" s="6" t="s">
        <v>94</v>
      </c>
      <c r="J16" s="6"/>
      <c r="K16" s="24">
        <v>0.34</v>
      </c>
      <c r="L16" s="6" t="s">
        <v>92</v>
      </c>
      <c r="M16" s="8">
        <v>0.04</v>
      </c>
      <c r="N16" s="8">
        <v>-0.0198</v>
      </c>
      <c r="O16" s="7">
        <v>624518</v>
      </c>
      <c r="P16" s="7">
        <v>106.39</v>
      </c>
      <c r="Q16" s="7">
        <v>0</v>
      </c>
      <c r="R16" s="7">
        <v>664.42</v>
      </c>
      <c r="S16" s="8">
        <v>0.0003</v>
      </c>
      <c r="T16" s="8">
        <v>0.0028</v>
      </c>
      <c r="U16" s="8">
        <v>0.0004</v>
      </c>
    </row>
    <row r="17" spans="2:21" ht="12.75">
      <c r="B17" s="6" t="s">
        <v>181</v>
      </c>
      <c r="C17" s="17">
        <v>2310217</v>
      </c>
      <c r="D17" s="18" t="s">
        <v>123</v>
      </c>
      <c r="E17" s="6"/>
      <c r="F17" s="18">
        <v>520032046</v>
      </c>
      <c r="G17" s="6" t="s">
        <v>175</v>
      </c>
      <c r="H17" s="6" t="s">
        <v>176</v>
      </c>
      <c r="I17" s="6" t="s">
        <v>94</v>
      </c>
      <c r="J17" s="6"/>
      <c r="K17" s="24">
        <v>3.45</v>
      </c>
      <c r="L17" s="6" t="s">
        <v>92</v>
      </c>
      <c r="M17" s="8">
        <v>0.0086</v>
      </c>
      <c r="N17" s="8">
        <v>-0.0089</v>
      </c>
      <c r="O17" s="7">
        <v>4445055</v>
      </c>
      <c r="P17" s="7">
        <v>107.85</v>
      </c>
      <c r="Q17" s="7">
        <v>0</v>
      </c>
      <c r="R17" s="7">
        <v>4793.99</v>
      </c>
      <c r="S17" s="8">
        <v>0.0018</v>
      </c>
      <c r="T17" s="8">
        <v>0.02</v>
      </c>
      <c r="U17" s="8">
        <v>0.0026</v>
      </c>
    </row>
    <row r="18" spans="2:21" ht="12.75">
      <c r="B18" s="6" t="s">
        <v>182</v>
      </c>
      <c r="C18" s="17">
        <v>2310225</v>
      </c>
      <c r="D18" s="18" t="s">
        <v>123</v>
      </c>
      <c r="E18" s="6"/>
      <c r="F18" s="18">
        <v>520032046</v>
      </c>
      <c r="G18" s="6" t="s">
        <v>175</v>
      </c>
      <c r="H18" s="6" t="s">
        <v>176</v>
      </c>
      <c r="I18" s="6" t="s">
        <v>94</v>
      </c>
      <c r="J18" s="6"/>
      <c r="K18" s="24">
        <v>6.26</v>
      </c>
      <c r="L18" s="6" t="s">
        <v>92</v>
      </c>
      <c r="M18" s="8">
        <v>0.0122</v>
      </c>
      <c r="N18" s="8">
        <v>-0.0039</v>
      </c>
      <c r="O18" s="7">
        <v>2947536</v>
      </c>
      <c r="P18" s="7">
        <v>112.46</v>
      </c>
      <c r="Q18" s="7">
        <v>0</v>
      </c>
      <c r="R18" s="7">
        <v>3314.8</v>
      </c>
      <c r="S18" s="8">
        <v>0.0015</v>
      </c>
      <c r="T18" s="8">
        <v>0.0139</v>
      </c>
      <c r="U18" s="8">
        <v>0.0018</v>
      </c>
    </row>
    <row r="19" spans="2:21" ht="12.75">
      <c r="B19" s="6" t="s">
        <v>183</v>
      </c>
      <c r="C19" s="17">
        <v>2310282</v>
      </c>
      <c r="D19" s="18" t="s">
        <v>123</v>
      </c>
      <c r="E19" s="6"/>
      <c r="F19" s="18">
        <v>520032046</v>
      </c>
      <c r="G19" s="6" t="s">
        <v>175</v>
      </c>
      <c r="H19" s="6" t="s">
        <v>176</v>
      </c>
      <c r="I19" s="6" t="s">
        <v>94</v>
      </c>
      <c r="J19" s="6"/>
      <c r="K19" s="24">
        <v>5.18</v>
      </c>
      <c r="L19" s="6" t="s">
        <v>92</v>
      </c>
      <c r="M19" s="8">
        <v>0.0038</v>
      </c>
      <c r="N19" s="8">
        <v>-0.0063</v>
      </c>
      <c r="O19" s="7">
        <v>1956000</v>
      </c>
      <c r="P19" s="7">
        <v>104.23</v>
      </c>
      <c r="Q19" s="7">
        <v>0</v>
      </c>
      <c r="R19" s="7">
        <v>2038.74</v>
      </c>
      <c r="S19" s="8">
        <v>0.0007</v>
      </c>
      <c r="T19" s="8">
        <v>0.0085</v>
      </c>
      <c r="U19" s="8">
        <v>0.0011</v>
      </c>
    </row>
    <row r="20" spans="2:21" ht="12.75">
      <c r="B20" s="6" t="s">
        <v>184</v>
      </c>
      <c r="C20" s="17">
        <v>2310324</v>
      </c>
      <c r="D20" s="18" t="s">
        <v>123</v>
      </c>
      <c r="E20" s="6"/>
      <c r="F20" s="18">
        <v>520032046</v>
      </c>
      <c r="G20" s="6" t="s">
        <v>175</v>
      </c>
      <c r="H20" s="6" t="s">
        <v>176</v>
      </c>
      <c r="I20" s="6" t="s">
        <v>94</v>
      </c>
      <c r="J20" s="6"/>
      <c r="K20" s="24">
        <v>2.58</v>
      </c>
      <c r="L20" s="6" t="s">
        <v>92</v>
      </c>
      <c r="M20" s="8">
        <v>0.001</v>
      </c>
      <c r="N20" s="8">
        <v>-0.01</v>
      </c>
      <c r="O20" s="7">
        <v>2504772</v>
      </c>
      <c r="P20" s="7">
        <v>102.43</v>
      </c>
      <c r="Q20" s="7">
        <v>0</v>
      </c>
      <c r="R20" s="7">
        <v>2565.64</v>
      </c>
      <c r="S20" s="8">
        <v>0.001</v>
      </c>
      <c r="T20" s="8">
        <v>0.0107</v>
      </c>
      <c r="U20" s="8">
        <v>0.0014</v>
      </c>
    </row>
    <row r="21" spans="2:21" ht="12.75">
      <c r="B21" s="6" t="s">
        <v>185</v>
      </c>
      <c r="C21" s="17">
        <v>2310209</v>
      </c>
      <c r="D21" s="18" t="s">
        <v>123</v>
      </c>
      <c r="E21" s="6"/>
      <c r="F21" s="18">
        <v>520032046</v>
      </c>
      <c r="G21" s="6" t="s">
        <v>175</v>
      </c>
      <c r="H21" s="6" t="s">
        <v>176</v>
      </c>
      <c r="I21" s="6" t="s">
        <v>94</v>
      </c>
      <c r="J21" s="6"/>
      <c r="K21" s="24">
        <v>1.48</v>
      </c>
      <c r="L21" s="6" t="s">
        <v>92</v>
      </c>
      <c r="M21" s="8">
        <v>0.0099</v>
      </c>
      <c r="N21" s="8">
        <v>-0.0133</v>
      </c>
      <c r="O21" s="7">
        <v>2496528</v>
      </c>
      <c r="P21" s="7">
        <v>105.05</v>
      </c>
      <c r="Q21" s="7">
        <v>0</v>
      </c>
      <c r="R21" s="7">
        <v>2622.6</v>
      </c>
      <c r="S21" s="8">
        <v>0.0008</v>
      </c>
      <c r="T21" s="8">
        <v>0.011</v>
      </c>
      <c r="U21" s="8">
        <v>0.0014</v>
      </c>
    </row>
    <row r="22" spans="2:21" ht="12.75">
      <c r="B22" s="6" t="s">
        <v>186</v>
      </c>
      <c r="C22" s="17">
        <v>2310183</v>
      </c>
      <c r="D22" s="18" t="s">
        <v>123</v>
      </c>
      <c r="E22" s="6"/>
      <c r="F22" s="18">
        <v>520032046</v>
      </c>
      <c r="G22" s="6" t="s">
        <v>175</v>
      </c>
      <c r="H22" s="6" t="s">
        <v>176</v>
      </c>
      <c r="I22" s="6" t="s">
        <v>94</v>
      </c>
      <c r="J22" s="6"/>
      <c r="K22" s="24">
        <v>9.02</v>
      </c>
      <c r="L22" s="6" t="s">
        <v>92</v>
      </c>
      <c r="M22" s="8">
        <v>0.003813</v>
      </c>
      <c r="N22" s="8">
        <v>0.0027</v>
      </c>
      <c r="O22" s="7">
        <v>3011412</v>
      </c>
      <c r="P22" s="7">
        <v>102.13</v>
      </c>
      <c r="Q22" s="7">
        <v>0</v>
      </c>
      <c r="R22" s="7">
        <v>3075.56</v>
      </c>
      <c r="S22" s="8">
        <v>0.0043</v>
      </c>
      <c r="T22" s="8">
        <v>0.0129</v>
      </c>
      <c r="U22" s="8">
        <v>0.0017</v>
      </c>
    </row>
    <row r="23" spans="2:21" ht="12.75">
      <c r="B23" s="6" t="s">
        <v>187</v>
      </c>
      <c r="C23" s="17">
        <v>1940618</v>
      </c>
      <c r="D23" s="18" t="s">
        <v>123</v>
      </c>
      <c r="E23" s="6"/>
      <c r="F23" s="18">
        <v>520032640</v>
      </c>
      <c r="G23" s="6" t="s">
        <v>175</v>
      </c>
      <c r="H23" s="6" t="s">
        <v>176</v>
      </c>
      <c r="I23" s="6" t="s">
        <v>94</v>
      </c>
      <c r="J23" s="6"/>
      <c r="K23" s="24">
        <v>3.6</v>
      </c>
      <c r="L23" s="6" t="s">
        <v>92</v>
      </c>
      <c r="M23" s="8">
        <v>0.006</v>
      </c>
      <c r="N23" s="8">
        <v>-0.0089</v>
      </c>
      <c r="O23" s="7">
        <v>1096631.56</v>
      </c>
      <c r="P23" s="7">
        <v>107.11</v>
      </c>
      <c r="Q23" s="7">
        <v>0</v>
      </c>
      <c r="R23" s="7">
        <v>1174.6</v>
      </c>
      <c r="S23" s="8">
        <v>0.0006</v>
      </c>
      <c r="T23" s="8">
        <v>0.0049</v>
      </c>
      <c r="U23" s="8">
        <v>0.0006</v>
      </c>
    </row>
    <row r="24" spans="2:21" ht="12.75">
      <c r="B24" s="6" t="s">
        <v>188</v>
      </c>
      <c r="C24" s="17">
        <v>1940659</v>
      </c>
      <c r="D24" s="18" t="s">
        <v>123</v>
      </c>
      <c r="E24" s="6"/>
      <c r="F24" s="18">
        <v>520032640</v>
      </c>
      <c r="G24" s="6" t="s">
        <v>175</v>
      </c>
      <c r="H24" s="6" t="s">
        <v>176</v>
      </c>
      <c r="I24" s="6" t="s">
        <v>94</v>
      </c>
      <c r="J24" s="6"/>
      <c r="K24" s="24">
        <v>5.1</v>
      </c>
      <c r="L24" s="6" t="s">
        <v>92</v>
      </c>
      <c r="M24" s="8">
        <v>0.0175</v>
      </c>
      <c r="N24" s="8">
        <v>-0.0065</v>
      </c>
      <c r="O24" s="7">
        <v>1187930.02</v>
      </c>
      <c r="P24" s="7">
        <v>112.78</v>
      </c>
      <c r="Q24" s="7">
        <v>0</v>
      </c>
      <c r="R24" s="7">
        <v>1339.75</v>
      </c>
      <c r="S24" s="8">
        <v>0.0003</v>
      </c>
      <c r="T24" s="8">
        <v>0.0056</v>
      </c>
      <c r="U24" s="8">
        <v>0.0007</v>
      </c>
    </row>
    <row r="25" spans="2:21" ht="12.75">
      <c r="B25" s="6" t="s">
        <v>189</v>
      </c>
      <c r="C25" s="17">
        <v>1940535</v>
      </c>
      <c r="D25" s="18" t="s">
        <v>123</v>
      </c>
      <c r="E25" s="6"/>
      <c r="F25" s="18">
        <v>520032640</v>
      </c>
      <c r="G25" s="6" t="s">
        <v>175</v>
      </c>
      <c r="H25" s="6" t="s">
        <v>176</v>
      </c>
      <c r="I25" s="6" t="s">
        <v>94</v>
      </c>
      <c r="J25" s="6"/>
      <c r="K25" s="24">
        <v>1.35</v>
      </c>
      <c r="L25" s="6" t="s">
        <v>92</v>
      </c>
      <c r="M25" s="8">
        <v>0.05</v>
      </c>
      <c r="N25" s="8">
        <v>-0.0147</v>
      </c>
      <c r="O25" s="7">
        <v>4085293</v>
      </c>
      <c r="P25" s="7">
        <v>113.36</v>
      </c>
      <c r="Q25" s="7">
        <v>0</v>
      </c>
      <c r="R25" s="7">
        <v>4631.09</v>
      </c>
      <c r="S25" s="8">
        <v>0.0013</v>
      </c>
      <c r="T25" s="8">
        <v>0.0194</v>
      </c>
      <c r="U25" s="8">
        <v>0.0025</v>
      </c>
    </row>
    <row r="26" spans="2:21" ht="12.75">
      <c r="B26" s="6" t="s">
        <v>190</v>
      </c>
      <c r="C26" s="17">
        <v>1940576</v>
      </c>
      <c r="D26" s="18" t="s">
        <v>123</v>
      </c>
      <c r="E26" s="6"/>
      <c r="F26" s="18">
        <v>520032640</v>
      </c>
      <c r="G26" s="6" t="s">
        <v>175</v>
      </c>
      <c r="H26" s="6" t="s">
        <v>176</v>
      </c>
      <c r="I26" s="6" t="s">
        <v>94</v>
      </c>
      <c r="J26" s="6"/>
      <c r="K26" s="24">
        <v>1.49</v>
      </c>
      <c r="L26" s="6" t="s">
        <v>92</v>
      </c>
      <c r="M26" s="8">
        <v>0.007</v>
      </c>
      <c r="N26" s="8">
        <v>-0.0113</v>
      </c>
      <c r="O26" s="7">
        <v>1257295.58</v>
      </c>
      <c r="P26" s="7">
        <v>104.53</v>
      </c>
      <c r="Q26" s="7">
        <v>0</v>
      </c>
      <c r="R26" s="7">
        <v>1314.25</v>
      </c>
      <c r="S26" s="8">
        <v>0.0009</v>
      </c>
      <c r="T26" s="8">
        <v>0.0055</v>
      </c>
      <c r="U26" s="8">
        <v>0.0007</v>
      </c>
    </row>
    <row r="27" spans="2:21" ht="12.75">
      <c r="B27" s="6" t="s">
        <v>191</v>
      </c>
      <c r="C27" s="17">
        <v>1161538</v>
      </c>
      <c r="D27" s="18" t="s">
        <v>123</v>
      </c>
      <c r="E27" s="6"/>
      <c r="F27" s="18">
        <v>513668277</v>
      </c>
      <c r="G27" s="6" t="s">
        <v>175</v>
      </c>
      <c r="H27" s="6" t="s">
        <v>192</v>
      </c>
      <c r="I27" s="6" t="s">
        <v>179</v>
      </c>
      <c r="J27" s="6"/>
      <c r="K27" s="24">
        <v>5.61</v>
      </c>
      <c r="L27" s="6" t="s">
        <v>92</v>
      </c>
      <c r="M27" s="8">
        <v>0.005</v>
      </c>
      <c r="N27" s="8">
        <v>-0.0051</v>
      </c>
      <c r="O27" s="7">
        <v>798000</v>
      </c>
      <c r="P27" s="7">
        <v>105.04</v>
      </c>
      <c r="Q27" s="7">
        <v>0</v>
      </c>
      <c r="R27" s="7">
        <v>838.22</v>
      </c>
      <c r="S27" s="8">
        <v>0.001</v>
      </c>
      <c r="T27" s="8">
        <v>0.0035</v>
      </c>
      <c r="U27" s="8">
        <v>0.0005</v>
      </c>
    </row>
    <row r="28" spans="2:21" ht="12.75">
      <c r="B28" s="6" t="s">
        <v>193</v>
      </c>
      <c r="C28" s="17">
        <v>1139492</v>
      </c>
      <c r="D28" s="18" t="s">
        <v>123</v>
      </c>
      <c r="E28" s="6"/>
      <c r="F28" s="18">
        <v>513668277</v>
      </c>
      <c r="G28" s="6" t="s">
        <v>175</v>
      </c>
      <c r="H28" s="6" t="s">
        <v>192</v>
      </c>
      <c r="I28" s="6" t="s">
        <v>179</v>
      </c>
      <c r="J28" s="6"/>
      <c r="K28" s="24">
        <v>2.42</v>
      </c>
      <c r="L28" s="6" t="s">
        <v>92</v>
      </c>
      <c r="M28" s="8">
        <v>0.0095</v>
      </c>
      <c r="N28" s="8">
        <v>-0.0101</v>
      </c>
      <c r="O28" s="7">
        <v>2269811.32</v>
      </c>
      <c r="P28" s="7">
        <v>105.86</v>
      </c>
      <c r="Q28" s="7">
        <v>0</v>
      </c>
      <c r="R28" s="7">
        <v>2402.82</v>
      </c>
      <c r="S28" s="8">
        <v>0.0035</v>
      </c>
      <c r="T28" s="8">
        <v>0.01</v>
      </c>
      <c r="U28" s="8">
        <v>0.0013</v>
      </c>
    </row>
    <row r="29" spans="2:21" ht="12.75">
      <c r="B29" s="6" t="s">
        <v>194</v>
      </c>
      <c r="C29" s="17">
        <v>6000210</v>
      </c>
      <c r="D29" s="18" t="s">
        <v>123</v>
      </c>
      <c r="E29" s="6"/>
      <c r="F29" s="18">
        <v>520000472</v>
      </c>
      <c r="G29" s="6" t="s">
        <v>195</v>
      </c>
      <c r="H29" s="6" t="s">
        <v>196</v>
      </c>
      <c r="I29" s="6" t="s">
        <v>94</v>
      </c>
      <c r="J29" s="6"/>
      <c r="K29" s="24">
        <v>6.33</v>
      </c>
      <c r="L29" s="6" t="s">
        <v>92</v>
      </c>
      <c r="M29" s="8">
        <v>0.0385</v>
      </c>
      <c r="N29" s="8">
        <v>-0.0022</v>
      </c>
      <c r="O29" s="7">
        <v>22378.86</v>
      </c>
      <c r="P29" s="7">
        <v>129.53</v>
      </c>
      <c r="Q29" s="7">
        <v>0.68</v>
      </c>
      <c r="R29" s="7">
        <v>29.66</v>
      </c>
      <c r="S29" s="8">
        <v>0</v>
      </c>
      <c r="T29" s="8">
        <v>0.0001</v>
      </c>
      <c r="U29" s="8">
        <v>0</v>
      </c>
    </row>
    <row r="30" spans="2:21" ht="12.75">
      <c r="B30" s="6" t="s">
        <v>197</v>
      </c>
      <c r="C30" s="17">
        <v>6000236</v>
      </c>
      <c r="D30" s="18" t="s">
        <v>123</v>
      </c>
      <c r="E30" s="6"/>
      <c r="F30" s="18">
        <v>520000472</v>
      </c>
      <c r="G30" s="6" t="s">
        <v>195</v>
      </c>
      <c r="H30" s="6" t="s">
        <v>196</v>
      </c>
      <c r="I30" s="6" t="s">
        <v>94</v>
      </c>
      <c r="J30" s="6"/>
      <c r="K30" s="24">
        <v>4.09</v>
      </c>
      <c r="L30" s="6" t="s">
        <v>92</v>
      </c>
      <c r="M30" s="8">
        <v>0.045</v>
      </c>
      <c r="N30" s="8">
        <v>-0.0075</v>
      </c>
      <c r="O30" s="7">
        <v>1760000</v>
      </c>
      <c r="P30" s="7">
        <v>125.88</v>
      </c>
      <c r="Q30" s="7">
        <v>0</v>
      </c>
      <c r="R30" s="7">
        <v>2215.49</v>
      </c>
      <c r="S30" s="8">
        <v>0.0006</v>
      </c>
      <c r="T30" s="8">
        <v>0.0093</v>
      </c>
      <c r="U30" s="8">
        <v>0.0012</v>
      </c>
    </row>
    <row r="31" spans="2:21" ht="12.75">
      <c r="B31" s="6" t="s">
        <v>198</v>
      </c>
      <c r="C31" s="17">
        <v>1145564</v>
      </c>
      <c r="D31" s="18" t="s">
        <v>123</v>
      </c>
      <c r="E31" s="6"/>
      <c r="F31" s="18">
        <v>513569780</v>
      </c>
      <c r="G31" s="6" t="s">
        <v>199</v>
      </c>
      <c r="H31" s="6" t="s">
        <v>192</v>
      </c>
      <c r="I31" s="6" t="s">
        <v>179</v>
      </c>
      <c r="J31" s="6"/>
      <c r="K31" s="24">
        <v>4.32</v>
      </c>
      <c r="L31" s="6" t="s">
        <v>92</v>
      </c>
      <c r="M31" s="8">
        <v>0.0083</v>
      </c>
      <c r="N31" s="8">
        <v>-0.0075</v>
      </c>
      <c r="O31" s="7">
        <v>1495087</v>
      </c>
      <c r="P31" s="7">
        <v>108.33</v>
      </c>
      <c r="Q31" s="7">
        <v>0</v>
      </c>
      <c r="R31" s="7">
        <v>1619.63</v>
      </c>
      <c r="S31" s="8">
        <v>0.001</v>
      </c>
      <c r="T31" s="8">
        <v>0.0068</v>
      </c>
      <c r="U31" s="8">
        <v>0.0009</v>
      </c>
    </row>
    <row r="32" spans="2:21" ht="12.75">
      <c r="B32" s="6" t="s">
        <v>200</v>
      </c>
      <c r="C32" s="17">
        <v>1156603</v>
      </c>
      <c r="D32" s="18" t="s">
        <v>123</v>
      </c>
      <c r="E32" s="6"/>
      <c r="F32" s="18">
        <v>510960719</v>
      </c>
      <c r="G32" s="6" t="s">
        <v>199</v>
      </c>
      <c r="H32" s="6" t="s">
        <v>192</v>
      </c>
      <c r="I32" s="6" t="s">
        <v>179</v>
      </c>
      <c r="J32" s="6"/>
      <c r="K32" s="24">
        <v>5.13</v>
      </c>
      <c r="L32" s="6" t="s">
        <v>92</v>
      </c>
      <c r="M32" s="8">
        <v>0.0177</v>
      </c>
      <c r="N32" s="8">
        <v>-0.0015</v>
      </c>
      <c r="O32" s="7">
        <v>1522423</v>
      </c>
      <c r="P32" s="7">
        <v>110.81</v>
      </c>
      <c r="Q32" s="7">
        <v>0</v>
      </c>
      <c r="R32" s="7">
        <v>1687</v>
      </c>
      <c r="S32" s="8">
        <v>0.0005</v>
      </c>
      <c r="T32" s="8">
        <v>0.0071</v>
      </c>
      <c r="U32" s="8">
        <v>0.0009</v>
      </c>
    </row>
    <row r="33" spans="2:21" ht="12.75">
      <c r="B33" s="6" t="s">
        <v>201</v>
      </c>
      <c r="C33" s="17">
        <v>1138650</v>
      </c>
      <c r="D33" s="18" t="s">
        <v>123</v>
      </c>
      <c r="E33" s="6"/>
      <c r="F33" s="18">
        <v>510960719</v>
      </c>
      <c r="G33" s="6" t="s">
        <v>199</v>
      </c>
      <c r="H33" s="6" t="s">
        <v>192</v>
      </c>
      <c r="I33" s="6" t="s">
        <v>179</v>
      </c>
      <c r="J33" s="6"/>
      <c r="K33" s="24">
        <v>4.69</v>
      </c>
      <c r="L33" s="6" t="s">
        <v>92</v>
      </c>
      <c r="M33" s="8">
        <v>0.0134</v>
      </c>
      <c r="N33" s="8">
        <v>-0.0029</v>
      </c>
      <c r="O33" s="7">
        <v>544466.47</v>
      </c>
      <c r="P33" s="7">
        <v>109.7</v>
      </c>
      <c r="Q33" s="7">
        <v>0</v>
      </c>
      <c r="R33" s="7">
        <v>597.28</v>
      </c>
      <c r="S33" s="8">
        <v>0.0002</v>
      </c>
      <c r="T33" s="8">
        <v>0.0025</v>
      </c>
      <c r="U33" s="8">
        <v>0.0003</v>
      </c>
    </row>
    <row r="34" spans="2:21" ht="12.75">
      <c r="B34" s="6" t="s">
        <v>202</v>
      </c>
      <c r="C34" s="17">
        <v>1940501</v>
      </c>
      <c r="D34" s="18" t="s">
        <v>123</v>
      </c>
      <c r="E34" s="6"/>
      <c r="F34" s="18">
        <v>520032640</v>
      </c>
      <c r="G34" s="6" t="s">
        <v>175</v>
      </c>
      <c r="H34" s="6" t="s">
        <v>196</v>
      </c>
      <c r="I34" s="6" t="s">
        <v>94</v>
      </c>
      <c r="J34" s="6"/>
      <c r="K34" s="24">
        <v>1.17</v>
      </c>
      <c r="L34" s="6" t="s">
        <v>92</v>
      </c>
      <c r="M34" s="8">
        <v>0.04</v>
      </c>
      <c r="N34" s="8">
        <v>-0.0155</v>
      </c>
      <c r="O34" s="7">
        <v>834493.5</v>
      </c>
      <c r="P34" s="7">
        <v>114.53</v>
      </c>
      <c r="Q34" s="7">
        <v>0</v>
      </c>
      <c r="R34" s="7">
        <v>955.75</v>
      </c>
      <c r="S34" s="8">
        <v>0.0006</v>
      </c>
      <c r="T34" s="8">
        <v>0.004</v>
      </c>
      <c r="U34" s="8">
        <v>0.0005</v>
      </c>
    </row>
    <row r="35" spans="2:21" ht="12.75">
      <c r="B35" s="6" t="s">
        <v>203</v>
      </c>
      <c r="C35" s="17">
        <v>1940543</v>
      </c>
      <c r="D35" s="18" t="s">
        <v>123</v>
      </c>
      <c r="E35" s="6"/>
      <c r="F35" s="18">
        <v>520032640</v>
      </c>
      <c r="G35" s="6" t="s">
        <v>175</v>
      </c>
      <c r="H35" s="6" t="s">
        <v>196</v>
      </c>
      <c r="I35" s="6" t="s">
        <v>94</v>
      </c>
      <c r="J35" s="6"/>
      <c r="K35" s="24">
        <v>1.15</v>
      </c>
      <c r="L35" s="6" t="s">
        <v>92</v>
      </c>
      <c r="M35" s="8">
        <v>0.042</v>
      </c>
      <c r="N35" s="8">
        <v>-0.0147</v>
      </c>
      <c r="O35" s="7">
        <v>2683332</v>
      </c>
      <c r="P35" s="7">
        <v>112.56</v>
      </c>
      <c r="Q35" s="7">
        <v>0</v>
      </c>
      <c r="R35" s="7">
        <v>3020.36</v>
      </c>
      <c r="S35" s="8">
        <v>0.0027</v>
      </c>
      <c r="T35" s="8">
        <v>0.0126</v>
      </c>
      <c r="U35" s="8">
        <v>0.0016</v>
      </c>
    </row>
    <row r="36" spans="2:21" ht="12.75">
      <c r="B36" s="6" t="s">
        <v>204</v>
      </c>
      <c r="C36" s="17">
        <v>1126630</v>
      </c>
      <c r="D36" s="18" t="s">
        <v>123</v>
      </c>
      <c r="E36" s="6"/>
      <c r="F36" s="18">
        <v>520026683</v>
      </c>
      <c r="G36" s="6" t="s">
        <v>199</v>
      </c>
      <c r="H36" s="6" t="s">
        <v>205</v>
      </c>
      <c r="I36" s="6" t="s">
        <v>94</v>
      </c>
      <c r="J36" s="6"/>
      <c r="K36" s="24">
        <v>0.75</v>
      </c>
      <c r="L36" s="6" t="s">
        <v>92</v>
      </c>
      <c r="M36" s="8">
        <v>0.048</v>
      </c>
      <c r="N36" s="8">
        <v>-0.0149</v>
      </c>
      <c r="O36" s="7">
        <v>41241.6</v>
      </c>
      <c r="P36" s="7">
        <v>110.68</v>
      </c>
      <c r="Q36" s="7">
        <v>0</v>
      </c>
      <c r="R36" s="7">
        <v>45.65</v>
      </c>
      <c r="S36" s="8">
        <v>0.0001</v>
      </c>
      <c r="T36" s="8">
        <v>0.0002</v>
      </c>
      <c r="U36" s="8">
        <v>0</v>
      </c>
    </row>
    <row r="37" spans="2:21" ht="12.75">
      <c r="B37" s="6" t="s">
        <v>206</v>
      </c>
      <c r="C37" s="17">
        <v>1133487</v>
      </c>
      <c r="D37" s="18" t="s">
        <v>123</v>
      </c>
      <c r="E37" s="6"/>
      <c r="F37" s="18">
        <v>511659401</v>
      </c>
      <c r="G37" s="6" t="s">
        <v>199</v>
      </c>
      <c r="H37" s="6" t="s">
        <v>205</v>
      </c>
      <c r="I37" s="6" t="s">
        <v>94</v>
      </c>
      <c r="J37" s="6"/>
      <c r="K37" s="24">
        <v>4.13</v>
      </c>
      <c r="L37" s="6" t="s">
        <v>92</v>
      </c>
      <c r="M37" s="8">
        <v>0.0234</v>
      </c>
      <c r="N37" s="8">
        <v>-0.0021</v>
      </c>
      <c r="O37" s="7">
        <v>1516115.49</v>
      </c>
      <c r="P37" s="7">
        <v>111</v>
      </c>
      <c r="Q37" s="7">
        <v>0</v>
      </c>
      <c r="R37" s="7">
        <v>1682.89</v>
      </c>
      <c r="S37" s="8">
        <v>0.0005</v>
      </c>
      <c r="T37" s="8">
        <v>0.007</v>
      </c>
      <c r="U37" s="8">
        <v>0.0009</v>
      </c>
    </row>
    <row r="38" spans="2:21" ht="12.75">
      <c r="B38" s="6" t="s">
        <v>207</v>
      </c>
      <c r="C38" s="17">
        <v>1168442</v>
      </c>
      <c r="D38" s="18" t="s">
        <v>123</v>
      </c>
      <c r="E38" s="6"/>
      <c r="F38" s="18">
        <v>513623314</v>
      </c>
      <c r="G38" s="6" t="s">
        <v>199</v>
      </c>
      <c r="H38" s="6" t="s">
        <v>205</v>
      </c>
      <c r="I38" s="6" t="s">
        <v>94</v>
      </c>
      <c r="J38" s="6"/>
      <c r="K38" s="24">
        <v>6.17</v>
      </c>
      <c r="L38" s="6" t="s">
        <v>92</v>
      </c>
      <c r="M38" s="8">
        <v>0.0069</v>
      </c>
      <c r="N38" s="8">
        <v>0.0024</v>
      </c>
      <c r="O38" s="7">
        <v>1539000</v>
      </c>
      <c r="P38" s="7">
        <v>102.98</v>
      </c>
      <c r="Q38" s="7">
        <v>0</v>
      </c>
      <c r="R38" s="7">
        <v>1584.86</v>
      </c>
      <c r="S38" s="8">
        <v>0.0079</v>
      </c>
      <c r="T38" s="8">
        <v>0.0066</v>
      </c>
      <c r="U38" s="8">
        <v>0.0009</v>
      </c>
    </row>
    <row r="39" spans="2:21" ht="12.75">
      <c r="B39" s="6" t="s">
        <v>208</v>
      </c>
      <c r="C39" s="17">
        <v>1161512</v>
      </c>
      <c r="D39" s="18" t="s">
        <v>123</v>
      </c>
      <c r="E39" s="6"/>
      <c r="F39" s="18">
        <v>513623314</v>
      </c>
      <c r="G39" s="6" t="s">
        <v>199</v>
      </c>
      <c r="H39" s="6" t="s">
        <v>205</v>
      </c>
      <c r="I39" s="6" t="s">
        <v>94</v>
      </c>
      <c r="J39" s="6"/>
      <c r="K39" s="24">
        <v>4.24</v>
      </c>
      <c r="L39" s="6" t="s">
        <v>92</v>
      </c>
      <c r="M39" s="8">
        <v>0.002</v>
      </c>
      <c r="N39" s="8">
        <v>-0.0008</v>
      </c>
      <c r="O39" s="7">
        <v>721920</v>
      </c>
      <c r="P39" s="7">
        <v>101.25</v>
      </c>
      <c r="Q39" s="7">
        <v>0</v>
      </c>
      <c r="R39" s="7">
        <v>730.94</v>
      </c>
      <c r="S39" s="8">
        <v>0.002</v>
      </c>
      <c r="T39" s="8">
        <v>0.0031</v>
      </c>
      <c r="U39" s="8">
        <v>0.0004</v>
      </c>
    </row>
    <row r="40" spans="2:21" ht="12.75">
      <c r="B40" s="6" t="s">
        <v>209</v>
      </c>
      <c r="C40" s="17">
        <v>1168459</v>
      </c>
      <c r="D40" s="18" t="s">
        <v>123</v>
      </c>
      <c r="E40" s="6"/>
      <c r="F40" s="18">
        <v>513623314</v>
      </c>
      <c r="G40" s="6" t="s">
        <v>199</v>
      </c>
      <c r="H40" s="6" t="s">
        <v>205</v>
      </c>
      <c r="I40" s="6" t="s">
        <v>94</v>
      </c>
      <c r="J40" s="6"/>
      <c r="K40" s="24">
        <v>6.17</v>
      </c>
      <c r="L40" s="6" t="s">
        <v>92</v>
      </c>
      <c r="M40" s="8">
        <v>0.0069</v>
      </c>
      <c r="N40" s="8">
        <v>0.002</v>
      </c>
      <c r="O40" s="7">
        <v>1543000</v>
      </c>
      <c r="P40" s="7">
        <v>103.23</v>
      </c>
      <c r="Q40" s="7">
        <v>0</v>
      </c>
      <c r="R40" s="7">
        <v>1592.84</v>
      </c>
      <c r="S40" s="8">
        <v>0.007</v>
      </c>
      <c r="T40" s="8">
        <v>0.0067</v>
      </c>
      <c r="U40" s="8">
        <v>0.0009</v>
      </c>
    </row>
    <row r="41" spans="2:21" ht="12.75">
      <c r="B41" s="6" t="s">
        <v>210</v>
      </c>
      <c r="C41" s="17">
        <v>1138924</v>
      </c>
      <c r="D41" s="18" t="s">
        <v>123</v>
      </c>
      <c r="E41" s="6"/>
      <c r="F41" s="18">
        <v>513623314</v>
      </c>
      <c r="G41" s="6" t="s">
        <v>199</v>
      </c>
      <c r="H41" s="6" t="s">
        <v>205</v>
      </c>
      <c r="I41" s="6" t="s">
        <v>94</v>
      </c>
      <c r="J41" s="6"/>
      <c r="K41" s="24">
        <v>4</v>
      </c>
      <c r="L41" s="6" t="s">
        <v>92</v>
      </c>
      <c r="M41" s="8">
        <v>0.0134</v>
      </c>
      <c r="N41" s="8">
        <v>-0.0028</v>
      </c>
      <c r="O41" s="7">
        <v>484693.33</v>
      </c>
      <c r="P41" s="7">
        <v>108.51</v>
      </c>
      <c r="Q41" s="7">
        <v>0</v>
      </c>
      <c r="R41" s="7">
        <v>525.94</v>
      </c>
      <c r="S41" s="8">
        <v>0.0013</v>
      </c>
      <c r="T41" s="8">
        <v>0.0022</v>
      </c>
      <c r="U41" s="8">
        <v>0.0003</v>
      </c>
    </row>
    <row r="42" spans="2:21" ht="12.75">
      <c r="B42" s="6" t="s">
        <v>211</v>
      </c>
      <c r="C42" s="17">
        <v>1133040</v>
      </c>
      <c r="D42" s="18" t="s">
        <v>123</v>
      </c>
      <c r="E42" s="6"/>
      <c r="F42" s="18">
        <v>34250659</v>
      </c>
      <c r="G42" s="6" t="s">
        <v>212</v>
      </c>
      <c r="H42" s="6" t="s">
        <v>205</v>
      </c>
      <c r="I42" s="6" t="s">
        <v>94</v>
      </c>
      <c r="J42" s="6"/>
      <c r="K42" s="24">
        <v>4.04</v>
      </c>
      <c r="L42" s="6" t="s">
        <v>92</v>
      </c>
      <c r="M42" s="8">
        <v>0.033</v>
      </c>
      <c r="N42" s="8">
        <v>-0.0004</v>
      </c>
      <c r="O42" s="7">
        <v>507461.01</v>
      </c>
      <c r="P42" s="7">
        <v>114.94</v>
      </c>
      <c r="Q42" s="7">
        <v>0</v>
      </c>
      <c r="R42" s="7">
        <v>583.28</v>
      </c>
      <c r="S42" s="8">
        <v>0.0035</v>
      </c>
      <c r="T42" s="8">
        <v>0.0024</v>
      </c>
      <c r="U42" s="8">
        <v>0.0003</v>
      </c>
    </row>
    <row r="43" spans="2:21" ht="12.75">
      <c r="B43" s="6" t="s">
        <v>213</v>
      </c>
      <c r="C43" s="17">
        <v>7590128</v>
      </c>
      <c r="D43" s="18" t="s">
        <v>123</v>
      </c>
      <c r="E43" s="6"/>
      <c r="F43" s="18">
        <v>520001736</v>
      </c>
      <c r="G43" s="6" t="s">
        <v>199</v>
      </c>
      <c r="H43" s="6" t="s">
        <v>205</v>
      </c>
      <c r="I43" s="6" t="s">
        <v>94</v>
      </c>
      <c r="J43" s="6"/>
      <c r="K43" s="24">
        <v>2.9</v>
      </c>
      <c r="L43" s="6" t="s">
        <v>92</v>
      </c>
      <c r="M43" s="8">
        <v>0.0475</v>
      </c>
      <c r="N43" s="8">
        <v>-0.0076</v>
      </c>
      <c r="O43" s="7">
        <v>2107692.66</v>
      </c>
      <c r="P43" s="7">
        <v>141.86</v>
      </c>
      <c r="Q43" s="7">
        <v>0</v>
      </c>
      <c r="R43" s="7">
        <v>2989.97</v>
      </c>
      <c r="S43" s="8">
        <v>0.0013</v>
      </c>
      <c r="T43" s="8">
        <v>0.0125</v>
      </c>
      <c r="U43" s="8">
        <v>0.0016</v>
      </c>
    </row>
    <row r="44" spans="2:21" ht="12.75">
      <c r="B44" s="6" t="s">
        <v>214</v>
      </c>
      <c r="C44" s="17">
        <v>3230232</v>
      </c>
      <c r="D44" s="18" t="s">
        <v>123</v>
      </c>
      <c r="E44" s="6"/>
      <c r="F44" s="18">
        <v>520037789</v>
      </c>
      <c r="G44" s="6" t="s">
        <v>199</v>
      </c>
      <c r="H44" s="6" t="s">
        <v>205</v>
      </c>
      <c r="I44" s="6" t="s">
        <v>94</v>
      </c>
      <c r="J44" s="6"/>
      <c r="K44" s="24">
        <v>4.55</v>
      </c>
      <c r="L44" s="6" t="s">
        <v>92</v>
      </c>
      <c r="M44" s="8">
        <v>0.0215</v>
      </c>
      <c r="N44" s="8">
        <v>-0.0005</v>
      </c>
      <c r="O44" s="7">
        <v>25734.4</v>
      </c>
      <c r="P44" s="7">
        <v>113.59</v>
      </c>
      <c r="Q44" s="7">
        <v>0</v>
      </c>
      <c r="R44" s="7">
        <v>29.23</v>
      </c>
      <c r="S44" s="8">
        <v>0</v>
      </c>
      <c r="T44" s="8">
        <v>0.0001</v>
      </c>
      <c r="U44" s="8">
        <v>0</v>
      </c>
    </row>
    <row r="45" spans="2:21" ht="12.75">
      <c r="B45" s="6" t="s">
        <v>215</v>
      </c>
      <c r="C45" s="17">
        <v>3230166</v>
      </c>
      <c r="D45" s="18" t="s">
        <v>123</v>
      </c>
      <c r="E45" s="6"/>
      <c r="F45" s="18">
        <v>520037789</v>
      </c>
      <c r="G45" s="6" t="s">
        <v>199</v>
      </c>
      <c r="H45" s="6" t="s">
        <v>205</v>
      </c>
      <c r="I45" s="6" t="s">
        <v>94</v>
      </c>
      <c r="J45" s="6"/>
      <c r="K45" s="24">
        <v>0.75</v>
      </c>
      <c r="L45" s="6" t="s">
        <v>92</v>
      </c>
      <c r="M45" s="8">
        <v>0.0255</v>
      </c>
      <c r="N45" s="8">
        <v>-0.0121</v>
      </c>
      <c r="O45" s="7">
        <v>761396.22</v>
      </c>
      <c r="P45" s="7">
        <v>104.8</v>
      </c>
      <c r="Q45" s="7">
        <v>0</v>
      </c>
      <c r="R45" s="7">
        <v>797.94</v>
      </c>
      <c r="S45" s="8">
        <v>0.0007</v>
      </c>
      <c r="T45" s="8">
        <v>0.0033</v>
      </c>
      <c r="U45" s="8">
        <v>0.0004</v>
      </c>
    </row>
    <row r="46" spans="2:21" ht="12.75">
      <c r="B46" s="6" t="s">
        <v>216</v>
      </c>
      <c r="C46" s="17">
        <v>1136753</v>
      </c>
      <c r="D46" s="18" t="s">
        <v>123</v>
      </c>
      <c r="E46" s="6"/>
      <c r="F46" s="18">
        <v>513821488</v>
      </c>
      <c r="G46" s="6" t="s">
        <v>199</v>
      </c>
      <c r="H46" s="6" t="s">
        <v>205</v>
      </c>
      <c r="I46" s="6" t="s">
        <v>94</v>
      </c>
      <c r="J46" s="6"/>
      <c r="K46" s="24">
        <v>4.84</v>
      </c>
      <c r="L46" s="6" t="s">
        <v>92</v>
      </c>
      <c r="M46" s="8">
        <v>0.04</v>
      </c>
      <c r="N46" s="8">
        <v>-0.0022</v>
      </c>
      <c r="O46" s="7">
        <v>688494</v>
      </c>
      <c r="P46" s="7">
        <v>123.06</v>
      </c>
      <c r="Q46" s="7">
        <v>0</v>
      </c>
      <c r="R46" s="7">
        <v>847.26</v>
      </c>
      <c r="S46" s="8">
        <v>0.0007</v>
      </c>
      <c r="T46" s="8">
        <v>0.0035</v>
      </c>
      <c r="U46" s="8">
        <v>0.0005</v>
      </c>
    </row>
    <row r="47" spans="2:21" ht="12.75">
      <c r="B47" s="6" t="s">
        <v>217</v>
      </c>
      <c r="C47" s="17">
        <v>7770191</v>
      </c>
      <c r="D47" s="18" t="s">
        <v>123</v>
      </c>
      <c r="E47" s="6"/>
      <c r="F47" s="18">
        <v>520022732</v>
      </c>
      <c r="G47" s="6" t="s">
        <v>218</v>
      </c>
      <c r="H47" s="6" t="s">
        <v>205</v>
      </c>
      <c r="I47" s="6" t="s">
        <v>94</v>
      </c>
      <c r="J47" s="6"/>
      <c r="K47" s="24">
        <v>4.38</v>
      </c>
      <c r="L47" s="6" t="s">
        <v>92</v>
      </c>
      <c r="M47" s="8">
        <v>0.0299</v>
      </c>
      <c r="N47" s="8">
        <v>-0.0051</v>
      </c>
      <c r="O47" s="7">
        <v>1084812.24</v>
      </c>
      <c r="P47" s="7">
        <v>117.56</v>
      </c>
      <c r="Q47" s="7">
        <v>0</v>
      </c>
      <c r="R47" s="7">
        <v>1275.31</v>
      </c>
      <c r="S47" s="8">
        <v>0.0041</v>
      </c>
      <c r="T47" s="8">
        <v>0.0053</v>
      </c>
      <c r="U47" s="8">
        <v>0.0007</v>
      </c>
    </row>
    <row r="48" spans="2:21" ht="12.75">
      <c r="B48" s="6" t="s">
        <v>219</v>
      </c>
      <c r="C48" s="17">
        <v>7770217</v>
      </c>
      <c r="D48" s="18" t="s">
        <v>123</v>
      </c>
      <c r="E48" s="6"/>
      <c r="F48" s="18">
        <v>520022732</v>
      </c>
      <c r="G48" s="6" t="s">
        <v>218</v>
      </c>
      <c r="H48" s="6" t="s">
        <v>205</v>
      </c>
      <c r="I48" s="6" t="s">
        <v>94</v>
      </c>
      <c r="J48" s="6"/>
      <c r="K48" s="24">
        <v>3.86</v>
      </c>
      <c r="L48" s="6" t="s">
        <v>92</v>
      </c>
      <c r="M48" s="8">
        <v>0.043</v>
      </c>
      <c r="N48" s="8">
        <v>-0.0059</v>
      </c>
      <c r="O48" s="7">
        <v>1159786.47</v>
      </c>
      <c r="P48" s="7">
        <v>122.2</v>
      </c>
      <c r="Q48" s="7">
        <v>0</v>
      </c>
      <c r="R48" s="7">
        <v>1417.26</v>
      </c>
      <c r="S48" s="8">
        <v>0.0014</v>
      </c>
      <c r="T48" s="8">
        <v>0.0059</v>
      </c>
      <c r="U48" s="8">
        <v>0.0008</v>
      </c>
    </row>
    <row r="49" spans="2:21" ht="12.75">
      <c r="B49" s="6" t="s">
        <v>220</v>
      </c>
      <c r="C49" s="17">
        <v>1110915</v>
      </c>
      <c r="D49" s="18" t="s">
        <v>123</v>
      </c>
      <c r="E49" s="6"/>
      <c r="F49" s="18">
        <v>520043605</v>
      </c>
      <c r="G49" s="6" t="s">
        <v>221</v>
      </c>
      <c r="H49" s="6" t="s">
        <v>222</v>
      </c>
      <c r="I49" s="6" t="s">
        <v>94</v>
      </c>
      <c r="J49" s="6"/>
      <c r="K49" s="24">
        <v>7.15</v>
      </c>
      <c r="L49" s="6" t="s">
        <v>92</v>
      </c>
      <c r="M49" s="8">
        <v>0.0515</v>
      </c>
      <c r="N49" s="8">
        <v>0.0088</v>
      </c>
      <c r="O49" s="7">
        <v>3721997.36</v>
      </c>
      <c r="P49" s="7">
        <v>162.91</v>
      </c>
      <c r="Q49" s="7">
        <v>0</v>
      </c>
      <c r="R49" s="7">
        <v>6063.51</v>
      </c>
      <c r="S49" s="8">
        <v>0.001</v>
      </c>
      <c r="T49" s="8">
        <v>0.0253</v>
      </c>
      <c r="U49" s="8">
        <v>0.0033</v>
      </c>
    </row>
    <row r="50" spans="2:21" ht="12.75">
      <c r="B50" s="6" t="s">
        <v>223</v>
      </c>
      <c r="C50" s="17">
        <v>3900271</v>
      </c>
      <c r="D50" s="18" t="s">
        <v>123</v>
      </c>
      <c r="E50" s="6"/>
      <c r="F50" s="18">
        <v>520038506</v>
      </c>
      <c r="G50" s="6" t="s">
        <v>199</v>
      </c>
      <c r="H50" s="6" t="s">
        <v>222</v>
      </c>
      <c r="I50" s="6" t="s">
        <v>94</v>
      </c>
      <c r="J50" s="6"/>
      <c r="K50" s="24">
        <v>1.4</v>
      </c>
      <c r="L50" s="6" t="s">
        <v>92</v>
      </c>
      <c r="M50" s="8">
        <v>0.0445</v>
      </c>
      <c r="N50" s="8">
        <v>-0.0101</v>
      </c>
      <c r="O50" s="7">
        <v>370274.37</v>
      </c>
      <c r="P50" s="7">
        <v>111.85</v>
      </c>
      <c r="Q50" s="7">
        <v>0</v>
      </c>
      <c r="R50" s="7">
        <v>414.15</v>
      </c>
      <c r="S50" s="8">
        <v>0.0009</v>
      </c>
      <c r="T50" s="8">
        <v>0.0017</v>
      </c>
      <c r="U50" s="8">
        <v>0.0002</v>
      </c>
    </row>
    <row r="51" spans="2:21" ht="12.75">
      <c r="B51" s="6" t="s">
        <v>224</v>
      </c>
      <c r="C51" s="17">
        <v>2300184</v>
      </c>
      <c r="D51" s="18" t="s">
        <v>123</v>
      </c>
      <c r="E51" s="6"/>
      <c r="F51" s="18">
        <v>520031931</v>
      </c>
      <c r="G51" s="6" t="s">
        <v>225</v>
      </c>
      <c r="H51" s="6" t="s">
        <v>222</v>
      </c>
      <c r="I51" s="6" t="s">
        <v>94</v>
      </c>
      <c r="J51" s="6"/>
      <c r="K51" s="24">
        <v>3.36</v>
      </c>
      <c r="L51" s="6" t="s">
        <v>92</v>
      </c>
      <c r="M51" s="8">
        <v>0.022</v>
      </c>
      <c r="N51" s="8">
        <v>-0.0058</v>
      </c>
      <c r="O51" s="7">
        <v>6762256.27</v>
      </c>
      <c r="P51" s="7">
        <v>110.83</v>
      </c>
      <c r="Q51" s="7">
        <v>0</v>
      </c>
      <c r="R51" s="7">
        <v>7494.61</v>
      </c>
      <c r="S51" s="8">
        <v>0.0077</v>
      </c>
      <c r="T51" s="8">
        <v>0.0313</v>
      </c>
      <c r="U51" s="8">
        <v>0.0041</v>
      </c>
    </row>
    <row r="52" spans="2:21" ht="12.75">
      <c r="B52" s="6" t="s">
        <v>226</v>
      </c>
      <c r="C52" s="17">
        <v>2300143</v>
      </c>
      <c r="D52" s="18" t="s">
        <v>123</v>
      </c>
      <c r="E52" s="6"/>
      <c r="F52" s="18">
        <v>520031931</v>
      </c>
      <c r="G52" s="6" t="s">
        <v>225</v>
      </c>
      <c r="H52" s="6" t="s">
        <v>222</v>
      </c>
      <c r="I52" s="6" t="s">
        <v>94</v>
      </c>
      <c r="J52" s="6"/>
      <c r="K52" s="24">
        <v>1.15</v>
      </c>
      <c r="L52" s="6" t="s">
        <v>92</v>
      </c>
      <c r="M52" s="8">
        <v>0.037</v>
      </c>
      <c r="N52" s="8">
        <v>-0.0141</v>
      </c>
      <c r="O52" s="7">
        <v>1073917.3</v>
      </c>
      <c r="P52" s="7">
        <v>111.33</v>
      </c>
      <c r="Q52" s="7">
        <v>0</v>
      </c>
      <c r="R52" s="7">
        <v>1195.59</v>
      </c>
      <c r="S52" s="8">
        <v>0.0011</v>
      </c>
      <c r="T52" s="8">
        <v>0.005</v>
      </c>
      <c r="U52" s="8">
        <v>0.0006</v>
      </c>
    </row>
    <row r="53" spans="2:21" ht="12.75">
      <c r="B53" s="6" t="s">
        <v>227</v>
      </c>
      <c r="C53" s="17">
        <v>1162221</v>
      </c>
      <c r="D53" s="18" t="s">
        <v>123</v>
      </c>
      <c r="E53" s="6"/>
      <c r="F53" s="18">
        <v>513623314</v>
      </c>
      <c r="G53" s="6" t="s">
        <v>199</v>
      </c>
      <c r="H53" s="6" t="s">
        <v>228</v>
      </c>
      <c r="I53" s="6" t="s">
        <v>179</v>
      </c>
      <c r="J53" s="6"/>
      <c r="K53" s="24">
        <v>7.01</v>
      </c>
      <c r="L53" s="6" t="s">
        <v>92</v>
      </c>
      <c r="M53" s="8">
        <v>0.0117</v>
      </c>
      <c r="N53" s="8">
        <v>0.0108</v>
      </c>
      <c r="O53" s="7">
        <v>3076944</v>
      </c>
      <c r="P53" s="7">
        <v>100.87</v>
      </c>
      <c r="Q53" s="7">
        <v>0</v>
      </c>
      <c r="R53" s="7">
        <v>3103.71</v>
      </c>
      <c r="S53" s="8">
        <v>0.0039</v>
      </c>
      <c r="T53" s="8">
        <v>0.013</v>
      </c>
      <c r="U53" s="8">
        <v>0.0017</v>
      </c>
    </row>
    <row r="54" spans="2:21" ht="12.75">
      <c r="B54" s="6" t="s">
        <v>229</v>
      </c>
      <c r="C54" s="17">
        <v>1141050</v>
      </c>
      <c r="D54" s="18" t="s">
        <v>123</v>
      </c>
      <c r="E54" s="6"/>
      <c r="F54" s="18">
        <v>513623314</v>
      </c>
      <c r="G54" s="6" t="s">
        <v>199</v>
      </c>
      <c r="H54" s="6" t="s">
        <v>222</v>
      </c>
      <c r="I54" s="6" t="s">
        <v>94</v>
      </c>
      <c r="J54" s="6"/>
      <c r="K54" s="24">
        <v>4.05</v>
      </c>
      <c r="L54" s="6" t="s">
        <v>92</v>
      </c>
      <c r="M54" s="8">
        <v>0.0195</v>
      </c>
      <c r="N54" s="8">
        <v>0.0012</v>
      </c>
      <c r="O54" s="7">
        <v>492083.56</v>
      </c>
      <c r="P54" s="7">
        <v>109.28</v>
      </c>
      <c r="Q54" s="7">
        <v>0</v>
      </c>
      <c r="R54" s="7">
        <v>537.75</v>
      </c>
      <c r="S54" s="8">
        <v>0.0008</v>
      </c>
      <c r="T54" s="8">
        <v>0.0022</v>
      </c>
      <c r="U54" s="8">
        <v>0.0003</v>
      </c>
    </row>
    <row r="55" spans="2:21" ht="12.75">
      <c r="B55" s="6" t="s">
        <v>230</v>
      </c>
      <c r="C55" s="17">
        <v>1174226</v>
      </c>
      <c r="D55" s="18" t="s">
        <v>123</v>
      </c>
      <c r="E55" s="6"/>
      <c r="F55" s="18">
        <v>513623314</v>
      </c>
      <c r="G55" s="6" t="s">
        <v>199</v>
      </c>
      <c r="H55" s="6" t="s">
        <v>228</v>
      </c>
      <c r="I55" s="6" t="s">
        <v>179</v>
      </c>
      <c r="J55" s="6"/>
      <c r="K55" s="24">
        <v>7.29</v>
      </c>
      <c r="L55" s="6" t="s">
        <v>92</v>
      </c>
      <c r="M55" s="8">
        <v>0.0133</v>
      </c>
      <c r="N55" s="8">
        <v>0.0129</v>
      </c>
      <c r="O55" s="7">
        <v>700000</v>
      </c>
      <c r="P55" s="7">
        <v>100.67</v>
      </c>
      <c r="Q55" s="7">
        <v>0</v>
      </c>
      <c r="R55" s="7">
        <v>704.69</v>
      </c>
      <c r="S55" s="8">
        <v>0.0012</v>
      </c>
      <c r="T55" s="8">
        <v>0.0029</v>
      </c>
      <c r="U55" s="8">
        <v>0.0004</v>
      </c>
    </row>
    <row r="56" spans="2:21" ht="12.75">
      <c r="B56" s="6" t="s">
        <v>231</v>
      </c>
      <c r="C56" s="17">
        <v>1156231</v>
      </c>
      <c r="D56" s="18" t="s">
        <v>123</v>
      </c>
      <c r="E56" s="6"/>
      <c r="F56" s="18">
        <v>513623314</v>
      </c>
      <c r="G56" s="6" t="s">
        <v>199</v>
      </c>
      <c r="H56" s="6" t="s">
        <v>222</v>
      </c>
      <c r="I56" s="6" t="s">
        <v>94</v>
      </c>
      <c r="J56" s="6"/>
      <c r="K56" s="24">
        <v>5.37</v>
      </c>
      <c r="L56" s="6" t="s">
        <v>92</v>
      </c>
      <c r="M56" s="8">
        <v>0.0335</v>
      </c>
      <c r="N56" s="8">
        <v>0.0053</v>
      </c>
      <c r="O56" s="7">
        <v>1313760</v>
      </c>
      <c r="P56" s="7">
        <v>116.36</v>
      </c>
      <c r="Q56" s="7">
        <v>0</v>
      </c>
      <c r="R56" s="7">
        <v>1528.69</v>
      </c>
      <c r="S56" s="8">
        <v>0.0029</v>
      </c>
      <c r="T56" s="8">
        <v>0.0064</v>
      </c>
      <c r="U56" s="8">
        <v>0.0008</v>
      </c>
    </row>
    <row r="57" spans="2:21" ht="12.75">
      <c r="B57" s="6" t="s">
        <v>232</v>
      </c>
      <c r="C57" s="17">
        <v>1260484</v>
      </c>
      <c r="D57" s="18" t="s">
        <v>123</v>
      </c>
      <c r="E57" s="6"/>
      <c r="F57" s="18">
        <v>520033234</v>
      </c>
      <c r="G57" s="6" t="s">
        <v>199</v>
      </c>
      <c r="H57" s="6" t="s">
        <v>233</v>
      </c>
      <c r="I57" s="6"/>
      <c r="J57" s="6"/>
      <c r="K57" s="24">
        <v>0</v>
      </c>
      <c r="L57" s="6" t="s">
        <v>92</v>
      </c>
      <c r="M57" s="26"/>
      <c r="N57" s="8">
        <v>0</v>
      </c>
      <c r="O57" s="7">
        <v>1.31</v>
      </c>
      <c r="P57" s="7">
        <v>112.98</v>
      </c>
      <c r="Q57" s="7">
        <v>0</v>
      </c>
      <c r="R57" s="7">
        <v>0</v>
      </c>
      <c r="S57" s="8">
        <v>0</v>
      </c>
      <c r="T57" s="8">
        <v>0</v>
      </c>
      <c r="U57" s="8">
        <v>0</v>
      </c>
    </row>
    <row r="58" spans="2:21" ht="12.75">
      <c r="B58" s="6" t="s">
        <v>234</v>
      </c>
      <c r="C58" s="17">
        <v>1260546</v>
      </c>
      <c r="D58" s="18" t="s">
        <v>123</v>
      </c>
      <c r="E58" s="6"/>
      <c r="F58" s="18">
        <v>520033234</v>
      </c>
      <c r="G58" s="6" t="s">
        <v>212</v>
      </c>
      <c r="H58" s="6" t="s">
        <v>222</v>
      </c>
      <c r="I58" s="6" t="s">
        <v>94</v>
      </c>
      <c r="J58" s="6"/>
      <c r="K58" s="24">
        <v>2.39</v>
      </c>
      <c r="L58" s="6" t="s">
        <v>92</v>
      </c>
      <c r="M58" s="8">
        <v>0.0535</v>
      </c>
      <c r="N58" s="8">
        <v>0.0131</v>
      </c>
      <c r="O58" s="7">
        <v>4040651.34</v>
      </c>
      <c r="P58" s="7">
        <v>113.93</v>
      </c>
      <c r="Q58" s="7">
        <v>0</v>
      </c>
      <c r="R58" s="7">
        <v>4603.51</v>
      </c>
      <c r="S58" s="8">
        <v>0.0037</v>
      </c>
      <c r="T58" s="8">
        <v>0.0192</v>
      </c>
      <c r="U58" s="8">
        <v>0.0025</v>
      </c>
    </row>
    <row r="59" spans="2:21" ht="12.75">
      <c r="B59" s="6" t="s">
        <v>235</v>
      </c>
      <c r="C59" s="17">
        <v>1260652</v>
      </c>
      <c r="D59" s="18" t="s">
        <v>123</v>
      </c>
      <c r="E59" s="6"/>
      <c r="F59" s="18">
        <v>520033234</v>
      </c>
      <c r="G59" s="6" t="s">
        <v>212</v>
      </c>
      <c r="H59" s="6" t="s">
        <v>222</v>
      </c>
      <c r="I59" s="6" t="s">
        <v>94</v>
      </c>
      <c r="J59" s="6"/>
      <c r="K59" s="24">
        <v>4.59</v>
      </c>
      <c r="L59" s="6" t="s">
        <v>92</v>
      </c>
      <c r="M59" s="8">
        <v>0.0278</v>
      </c>
      <c r="N59" s="8">
        <v>0.0237</v>
      </c>
      <c r="O59" s="7">
        <v>2000390</v>
      </c>
      <c r="P59" s="7">
        <v>104.08</v>
      </c>
      <c r="Q59" s="7">
        <v>0</v>
      </c>
      <c r="R59" s="7">
        <v>2082.01</v>
      </c>
      <c r="S59" s="8">
        <v>0.0011</v>
      </c>
      <c r="T59" s="8">
        <v>0.0087</v>
      </c>
      <c r="U59" s="8">
        <v>0.0011</v>
      </c>
    </row>
    <row r="60" spans="2:21" ht="12.75">
      <c r="B60" s="6" t="s">
        <v>236</v>
      </c>
      <c r="C60" s="17">
        <v>1260603</v>
      </c>
      <c r="D60" s="18" t="s">
        <v>123</v>
      </c>
      <c r="E60" s="6"/>
      <c r="F60" s="18">
        <v>520033234</v>
      </c>
      <c r="G60" s="6" t="s">
        <v>212</v>
      </c>
      <c r="H60" s="6" t="s">
        <v>222</v>
      </c>
      <c r="I60" s="6" t="s">
        <v>94</v>
      </c>
      <c r="J60" s="6"/>
      <c r="K60" s="24">
        <v>4.39</v>
      </c>
      <c r="L60" s="6" t="s">
        <v>92</v>
      </c>
      <c r="M60" s="8">
        <v>0.04</v>
      </c>
      <c r="N60" s="8">
        <v>0.0221</v>
      </c>
      <c r="O60" s="7">
        <v>8560093</v>
      </c>
      <c r="P60" s="7">
        <v>109.14</v>
      </c>
      <c r="Q60" s="7">
        <v>0</v>
      </c>
      <c r="R60" s="7">
        <v>9342.49</v>
      </c>
      <c r="S60" s="8">
        <v>0.0029</v>
      </c>
      <c r="T60" s="8">
        <v>0.039</v>
      </c>
      <c r="U60" s="8">
        <v>0.0051</v>
      </c>
    </row>
    <row r="61" spans="2:21" ht="12.75">
      <c r="B61" s="6" t="s">
        <v>237</v>
      </c>
      <c r="C61" s="17">
        <v>7670284</v>
      </c>
      <c r="D61" s="18" t="s">
        <v>123</v>
      </c>
      <c r="E61" s="6"/>
      <c r="F61" s="18">
        <v>520017450</v>
      </c>
      <c r="G61" s="6" t="s">
        <v>238</v>
      </c>
      <c r="H61" s="6" t="s">
        <v>222</v>
      </c>
      <c r="I61" s="6" t="s">
        <v>94</v>
      </c>
      <c r="J61" s="6"/>
      <c r="K61" s="24">
        <v>7.26</v>
      </c>
      <c r="L61" s="6" t="s">
        <v>92</v>
      </c>
      <c r="M61" s="8">
        <v>0.0044</v>
      </c>
      <c r="N61" s="8">
        <v>0.0023</v>
      </c>
      <c r="O61" s="7">
        <v>1208000</v>
      </c>
      <c r="P61" s="7">
        <v>101.73</v>
      </c>
      <c r="Q61" s="7">
        <v>0</v>
      </c>
      <c r="R61" s="7">
        <v>1228.9</v>
      </c>
      <c r="S61" s="8">
        <v>0.0015</v>
      </c>
      <c r="T61" s="8">
        <v>0.0051</v>
      </c>
      <c r="U61" s="8">
        <v>0.0007</v>
      </c>
    </row>
    <row r="62" spans="2:21" ht="12.75">
      <c r="B62" s="6" t="s">
        <v>239</v>
      </c>
      <c r="C62" s="17">
        <v>1161769</v>
      </c>
      <c r="D62" s="18" t="s">
        <v>123</v>
      </c>
      <c r="E62" s="6"/>
      <c r="F62" s="18">
        <v>513682146</v>
      </c>
      <c r="G62" s="6" t="s">
        <v>175</v>
      </c>
      <c r="H62" s="6" t="s">
        <v>222</v>
      </c>
      <c r="I62" s="6" t="s">
        <v>94</v>
      </c>
      <c r="J62" s="6"/>
      <c r="K62" s="24">
        <v>4.25</v>
      </c>
      <c r="L62" s="6" t="s">
        <v>92</v>
      </c>
      <c r="M62" s="8">
        <v>0.002</v>
      </c>
      <c r="N62" s="8">
        <v>-0.0062</v>
      </c>
      <c r="O62" s="7">
        <v>96247</v>
      </c>
      <c r="P62" s="7">
        <v>102.66</v>
      </c>
      <c r="Q62" s="7">
        <v>0</v>
      </c>
      <c r="R62" s="7">
        <v>98.81</v>
      </c>
      <c r="S62" s="8">
        <v>0.0002</v>
      </c>
      <c r="T62" s="8">
        <v>0.0004</v>
      </c>
      <c r="U62" s="8">
        <v>0.0001</v>
      </c>
    </row>
    <row r="63" spans="2:21" ht="12.75">
      <c r="B63" s="6" t="s">
        <v>240</v>
      </c>
      <c r="C63" s="17">
        <v>1136050</v>
      </c>
      <c r="D63" s="18" t="s">
        <v>123</v>
      </c>
      <c r="E63" s="6"/>
      <c r="F63" s="18">
        <v>513754069</v>
      </c>
      <c r="G63" s="6" t="s">
        <v>238</v>
      </c>
      <c r="H63" s="6" t="s">
        <v>222</v>
      </c>
      <c r="I63" s="6" t="s">
        <v>94</v>
      </c>
      <c r="J63" s="6"/>
      <c r="K63" s="24">
        <v>4.14</v>
      </c>
      <c r="L63" s="6" t="s">
        <v>92</v>
      </c>
      <c r="M63" s="8">
        <v>0.0248</v>
      </c>
      <c r="N63" s="8">
        <v>-0.0026</v>
      </c>
      <c r="O63" s="7">
        <v>331403</v>
      </c>
      <c r="P63" s="7">
        <v>112.67</v>
      </c>
      <c r="Q63" s="7">
        <v>0</v>
      </c>
      <c r="R63" s="7">
        <v>373.39</v>
      </c>
      <c r="S63" s="8">
        <v>0.0008</v>
      </c>
      <c r="T63" s="8">
        <v>0.0016</v>
      </c>
      <c r="U63" s="8">
        <v>0.0002</v>
      </c>
    </row>
    <row r="64" spans="2:21" ht="12.75">
      <c r="B64" s="6" t="s">
        <v>241</v>
      </c>
      <c r="C64" s="17">
        <v>2260446</v>
      </c>
      <c r="D64" s="18" t="s">
        <v>123</v>
      </c>
      <c r="E64" s="6"/>
      <c r="F64" s="18">
        <v>520024126</v>
      </c>
      <c r="G64" s="6" t="s">
        <v>199</v>
      </c>
      <c r="H64" s="6" t="s">
        <v>222</v>
      </c>
      <c r="I64" s="6" t="s">
        <v>94</v>
      </c>
      <c r="J64" s="6"/>
      <c r="K64" s="24">
        <v>3.62</v>
      </c>
      <c r="L64" s="6" t="s">
        <v>92</v>
      </c>
      <c r="M64" s="8">
        <v>0.037</v>
      </c>
      <c r="N64" s="8">
        <v>-0.0019</v>
      </c>
      <c r="O64" s="7">
        <v>4235127.78</v>
      </c>
      <c r="P64" s="7">
        <v>115.81</v>
      </c>
      <c r="Q64" s="7">
        <v>0</v>
      </c>
      <c r="R64" s="7">
        <v>4904.7</v>
      </c>
      <c r="S64" s="8">
        <v>0.007</v>
      </c>
      <c r="T64" s="8">
        <v>0.0205</v>
      </c>
      <c r="U64" s="8">
        <v>0.0027</v>
      </c>
    </row>
    <row r="65" spans="2:21" ht="12.75">
      <c r="B65" s="6" t="s">
        <v>242</v>
      </c>
      <c r="C65" s="17">
        <v>3230224</v>
      </c>
      <c r="D65" s="18" t="s">
        <v>123</v>
      </c>
      <c r="E65" s="6"/>
      <c r="F65" s="18">
        <v>520037789</v>
      </c>
      <c r="G65" s="6" t="s">
        <v>199</v>
      </c>
      <c r="H65" s="6" t="s">
        <v>222</v>
      </c>
      <c r="I65" s="6" t="s">
        <v>94</v>
      </c>
      <c r="J65" s="6"/>
      <c r="K65" s="24">
        <v>1.15</v>
      </c>
      <c r="L65" s="6" t="s">
        <v>92</v>
      </c>
      <c r="M65" s="8">
        <v>0.0585</v>
      </c>
      <c r="N65" s="8">
        <v>-0.0098</v>
      </c>
      <c r="O65" s="7">
        <v>414655.46</v>
      </c>
      <c r="P65" s="7">
        <v>119.29</v>
      </c>
      <c r="Q65" s="7">
        <v>0</v>
      </c>
      <c r="R65" s="7">
        <v>494.64</v>
      </c>
      <c r="S65" s="8">
        <v>0.0007</v>
      </c>
      <c r="T65" s="8">
        <v>0.0021</v>
      </c>
      <c r="U65" s="8">
        <v>0.0003</v>
      </c>
    </row>
    <row r="66" spans="2:21" ht="12.75">
      <c r="B66" s="6" t="s">
        <v>243</v>
      </c>
      <c r="C66" s="17">
        <v>3230208</v>
      </c>
      <c r="D66" s="18" t="s">
        <v>123</v>
      </c>
      <c r="E66" s="6"/>
      <c r="F66" s="18">
        <v>520037789</v>
      </c>
      <c r="G66" s="6" t="s">
        <v>199</v>
      </c>
      <c r="H66" s="6" t="s">
        <v>222</v>
      </c>
      <c r="I66" s="6" t="s">
        <v>94</v>
      </c>
      <c r="J66" s="6"/>
      <c r="K66" s="24">
        <v>3.91</v>
      </c>
      <c r="L66" s="6" t="s">
        <v>92</v>
      </c>
      <c r="M66" s="8">
        <v>0.023</v>
      </c>
      <c r="N66" s="8">
        <v>0.0011</v>
      </c>
      <c r="O66" s="7">
        <v>1977777.91</v>
      </c>
      <c r="P66" s="7">
        <v>111.28</v>
      </c>
      <c r="Q66" s="7">
        <v>0</v>
      </c>
      <c r="R66" s="7">
        <v>2200.87</v>
      </c>
      <c r="S66" s="8">
        <v>0.0015</v>
      </c>
      <c r="T66" s="8">
        <v>0.0092</v>
      </c>
      <c r="U66" s="8">
        <v>0.0012</v>
      </c>
    </row>
    <row r="67" spans="2:21" ht="12.75">
      <c r="B67" s="6" t="s">
        <v>244</v>
      </c>
      <c r="C67" s="17">
        <v>3230273</v>
      </c>
      <c r="D67" s="18" t="s">
        <v>123</v>
      </c>
      <c r="E67" s="6"/>
      <c r="F67" s="18">
        <v>520037789</v>
      </c>
      <c r="G67" s="6" t="s">
        <v>199</v>
      </c>
      <c r="H67" s="6" t="s">
        <v>222</v>
      </c>
      <c r="I67" s="6" t="s">
        <v>94</v>
      </c>
      <c r="J67" s="6"/>
      <c r="K67" s="24">
        <v>5.77</v>
      </c>
      <c r="L67" s="6" t="s">
        <v>92</v>
      </c>
      <c r="M67" s="8">
        <v>0.0225</v>
      </c>
      <c r="N67" s="8">
        <v>0.0055</v>
      </c>
      <c r="O67" s="7">
        <v>2980830.95</v>
      </c>
      <c r="P67" s="7">
        <v>112.27</v>
      </c>
      <c r="Q67" s="7">
        <v>0</v>
      </c>
      <c r="R67" s="7">
        <v>3346.58</v>
      </c>
      <c r="S67" s="8">
        <v>0.005</v>
      </c>
      <c r="T67" s="8">
        <v>0.014</v>
      </c>
      <c r="U67" s="8">
        <v>0.0018</v>
      </c>
    </row>
    <row r="68" spans="2:21" ht="12.75">
      <c r="B68" s="6" t="s">
        <v>245</v>
      </c>
      <c r="C68" s="17">
        <v>3230125</v>
      </c>
      <c r="D68" s="18" t="s">
        <v>123</v>
      </c>
      <c r="E68" s="6"/>
      <c r="F68" s="18">
        <v>520037789</v>
      </c>
      <c r="G68" s="6" t="s">
        <v>199</v>
      </c>
      <c r="H68" s="6" t="s">
        <v>222</v>
      </c>
      <c r="I68" s="6" t="s">
        <v>94</v>
      </c>
      <c r="J68" s="6"/>
      <c r="K68" s="24">
        <v>1.52</v>
      </c>
      <c r="L68" s="6" t="s">
        <v>92</v>
      </c>
      <c r="M68" s="8">
        <v>0.049</v>
      </c>
      <c r="N68" s="8">
        <v>-0.009</v>
      </c>
      <c r="O68" s="7">
        <v>1273362.58</v>
      </c>
      <c r="P68" s="7">
        <v>112.28</v>
      </c>
      <c r="Q68" s="7">
        <v>32.19</v>
      </c>
      <c r="R68" s="7">
        <v>1461.92</v>
      </c>
      <c r="S68" s="8">
        <v>0.0032</v>
      </c>
      <c r="T68" s="8">
        <v>0.0061</v>
      </c>
      <c r="U68" s="8">
        <v>0.0008</v>
      </c>
    </row>
    <row r="69" spans="2:21" ht="12.75">
      <c r="B69" s="6" t="s">
        <v>246</v>
      </c>
      <c r="C69" s="17">
        <v>1103670</v>
      </c>
      <c r="D69" s="18" t="s">
        <v>123</v>
      </c>
      <c r="E69" s="6"/>
      <c r="F69" s="18">
        <v>513937714</v>
      </c>
      <c r="G69" s="6" t="s">
        <v>238</v>
      </c>
      <c r="H69" s="6" t="s">
        <v>228</v>
      </c>
      <c r="I69" s="6" t="s">
        <v>179</v>
      </c>
      <c r="J69" s="6"/>
      <c r="K69" s="24">
        <v>0.75</v>
      </c>
      <c r="L69" s="6" t="s">
        <v>92</v>
      </c>
      <c r="M69" s="8">
        <v>0.0405</v>
      </c>
      <c r="N69" s="8">
        <v>-0.0142</v>
      </c>
      <c r="O69" s="7">
        <v>102254.28</v>
      </c>
      <c r="P69" s="7">
        <v>129.3</v>
      </c>
      <c r="Q69" s="7">
        <v>0</v>
      </c>
      <c r="R69" s="7">
        <v>132.21</v>
      </c>
      <c r="S69" s="8">
        <v>0.0014</v>
      </c>
      <c r="T69" s="8">
        <v>0.0006</v>
      </c>
      <c r="U69" s="8">
        <v>0.0001</v>
      </c>
    </row>
    <row r="70" spans="2:21" ht="12.75">
      <c r="B70" s="6" t="s">
        <v>247</v>
      </c>
      <c r="C70" s="17">
        <v>1132927</v>
      </c>
      <c r="D70" s="18" t="s">
        <v>123</v>
      </c>
      <c r="E70" s="6"/>
      <c r="F70" s="18">
        <v>513992529</v>
      </c>
      <c r="G70" s="6" t="s">
        <v>199</v>
      </c>
      <c r="H70" s="6" t="s">
        <v>228</v>
      </c>
      <c r="I70" s="6" t="s">
        <v>179</v>
      </c>
      <c r="J70" s="6"/>
      <c r="K70" s="24">
        <v>2.21</v>
      </c>
      <c r="L70" s="6" t="s">
        <v>92</v>
      </c>
      <c r="M70" s="8">
        <v>0.0275</v>
      </c>
      <c r="N70" s="8">
        <v>-0.0144</v>
      </c>
      <c r="O70" s="7">
        <v>204179.76</v>
      </c>
      <c r="P70" s="7">
        <v>108.12</v>
      </c>
      <c r="Q70" s="7">
        <v>0</v>
      </c>
      <c r="R70" s="7">
        <v>220.76</v>
      </c>
      <c r="S70" s="8">
        <v>0.0005</v>
      </c>
      <c r="T70" s="8">
        <v>0.0009</v>
      </c>
      <c r="U70" s="8">
        <v>0.0001</v>
      </c>
    </row>
    <row r="71" spans="2:21" ht="12.75">
      <c r="B71" s="6" t="s">
        <v>248</v>
      </c>
      <c r="C71" s="17">
        <v>1139542</v>
      </c>
      <c r="D71" s="18" t="s">
        <v>123</v>
      </c>
      <c r="E71" s="6"/>
      <c r="F71" s="18">
        <v>510216054</v>
      </c>
      <c r="G71" s="6" t="s">
        <v>195</v>
      </c>
      <c r="H71" s="6" t="s">
        <v>222</v>
      </c>
      <c r="I71" s="6" t="s">
        <v>94</v>
      </c>
      <c r="J71" s="6"/>
      <c r="K71" s="24">
        <v>4.07</v>
      </c>
      <c r="L71" s="6" t="s">
        <v>92</v>
      </c>
      <c r="M71" s="8">
        <v>0.0194</v>
      </c>
      <c r="N71" s="8">
        <v>-0.0029</v>
      </c>
      <c r="O71" s="7">
        <v>1408482.03</v>
      </c>
      <c r="P71" s="7">
        <v>110.99</v>
      </c>
      <c r="Q71" s="7">
        <v>0</v>
      </c>
      <c r="R71" s="7">
        <v>1563.27</v>
      </c>
      <c r="S71" s="8">
        <v>0.0029</v>
      </c>
      <c r="T71" s="8">
        <v>0.0065</v>
      </c>
      <c r="U71" s="8">
        <v>0.0008</v>
      </c>
    </row>
    <row r="72" spans="2:21" ht="12.75">
      <c r="B72" s="6" t="s">
        <v>249</v>
      </c>
      <c r="C72" s="17">
        <v>1140615</v>
      </c>
      <c r="D72" s="18" t="s">
        <v>123</v>
      </c>
      <c r="E72" s="6"/>
      <c r="F72" s="18">
        <v>513765859</v>
      </c>
      <c r="G72" s="6" t="s">
        <v>199</v>
      </c>
      <c r="H72" s="6" t="s">
        <v>222</v>
      </c>
      <c r="I72" s="6" t="s">
        <v>94</v>
      </c>
      <c r="J72" s="6"/>
      <c r="K72" s="24">
        <v>3.35</v>
      </c>
      <c r="L72" s="6" t="s">
        <v>92</v>
      </c>
      <c r="M72" s="8">
        <v>0.016</v>
      </c>
      <c r="N72" s="8">
        <v>-0.0027</v>
      </c>
      <c r="O72" s="7">
        <v>264006.68</v>
      </c>
      <c r="P72" s="7">
        <v>108.53</v>
      </c>
      <c r="Q72" s="7">
        <v>0</v>
      </c>
      <c r="R72" s="7">
        <v>286.53</v>
      </c>
      <c r="S72" s="8">
        <v>0.0005</v>
      </c>
      <c r="T72" s="8">
        <v>0.0012</v>
      </c>
      <c r="U72" s="8">
        <v>0.0002</v>
      </c>
    </row>
    <row r="73" spans="2:21" ht="12.75">
      <c r="B73" s="6" t="s">
        <v>250</v>
      </c>
      <c r="C73" s="17">
        <v>1142231</v>
      </c>
      <c r="D73" s="18" t="s">
        <v>123</v>
      </c>
      <c r="E73" s="6"/>
      <c r="F73" s="18">
        <v>510560188</v>
      </c>
      <c r="G73" s="6" t="s">
        <v>212</v>
      </c>
      <c r="H73" s="6" t="s">
        <v>251</v>
      </c>
      <c r="I73" s="6" t="s">
        <v>179</v>
      </c>
      <c r="J73" s="6"/>
      <c r="K73" s="24">
        <v>4.7</v>
      </c>
      <c r="L73" s="6" t="s">
        <v>92</v>
      </c>
      <c r="M73" s="8">
        <v>0.0257</v>
      </c>
      <c r="N73" s="8">
        <v>0.0079</v>
      </c>
      <c r="O73" s="7">
        <v>284750</v>
      </c>
      <c r="P73" s="7">
        <v>111</v>
      </c>
      <c r="Q73" s="7">
        <v>0</v>
      </c>
      <c r="R73" s="7">
        <v>316.07</v>
      </c>
      <c r="S73" s="8">
        <v>0.0002</v>
      </c>
      <c r="T73" s="8">
        <v>0.0013</v>
      </c>
      <c r="U73" s="8">
        <v>0.0002</v>
      </c>
    </row>
    <row r="74" spans="2:21" ht="12.75">
      <c r="B74" s="6" t="s">
        <v>252</v>
      </c>
      <c r="C74" s="17">
        <v>1150903</v>
      </c>
      <c r="D74" s="18" t="s">
        <v>123</v>
      </c>
      <c r="E74" s="6"/>
      <c r="F74" s="18">
        <v>512096793</v>
      </c>
      <c r="G74" s="6" t="s">
        <v>199</v>
      </c>
      <c r="H74" s="6" t="s">
        <v>251</v>
      </c>
      <c r="I74" s="6" t="s">
        <v>179</v>
      </c>
      <c r="J74" s="6"/>
      <c r="K74" s="24">
        <v>4.47</v>
      </c>
      <c r="L74" s="6" t="s">
        <v>92</v>
      </c>
      <c r="M74" s="8">
        <v>0.0285</v>
      </c>
      <c r="N74" s="8">
        <v>0.0061</v>
      </c>
      <c r="O74" s="7">
        <v>762000</v>
      </c>
      <c r="P74" s="7">
        <v>111.27</v>
      </c>
      <c r="Q74" s="7">
        <v>0</v>
      </c>
      <c r="R74" s="7">
        <v>847.88</v>
      </c>
      <c r="S74" s="8">
        <v>0.004</v>
      </c>
      <c r="T74" s="8">
        <v>0.0035</v>
      </c>
      <c r="U74" s="8">
        <v>0.0005</v>
      </c>
    </row>
    <row r="75" spans="2:21" ht="12.75">
      <c r="B75" s="6" t="s">
        <v>253</v>
      </c>
      <c r="C75" s="17">
        <v>1168145</v>
      </c>
      <c r="D75" s="18" t="s">
        <v>123</v>
      </c>
      <c r="E75" s="6"/>
      <c r="F75" s="18">
        <v>513893123</v>
      </c>
      <c r="G75" s="6" t="s">
        <v>254</v>
      </c>
      <c r="H75" s="6" t="s">
        <v>251</v>
      </c>
      <c r="I75" s="6" t="s">
        <v>179</v>
      </c>
      <c r="J75" s="6"/>
      <c r="K75" s="24">
        <v>1.39</v>
      </c>
      <c r="L75" s="6" t="s">
        <v>92</v>
      </c>
      <c r="M75" s="8">
        <v>0.0135</v>
      </c>
      <c r="N75" s="8">
        <v>-0.0044</v>
      </c>
      <c r="O75" s="7">
        <v>720000.03</v>
      </c>
      <c r="P75" s="7">
        <v>102.74</v>
      </c>
      <c r="Q75" s="7">
        <v>0</v>
      </c>
      <c r="R75" s="7">
        <v>739.73</v>
      </c>
      <c r="S75" s="8">
        <v>0.0013</v>
      </c>
      <c r="T75" s="8">
        <v>0.0031</v>
      </c>
      <c r="U75" s="8">
        <v>0.0004</v>
      </c>
    </row>
    <row r="76" spans="2:21" ht="12.75">
      <c r="B76" s="6" t="s">
        <v>255</v>
      </c>
      <c r="C76" s="17">
        <v>1171214</v>
      </c>
      <c r="D76" s="18" t="s">
        <v>123</v>
      </c>
      <c r="E76" s="6"/>
      <c r="F76" s="18">
        <v>513893123</v>
      </c>
      <c r="G76" s="6" t="s">
        <v>254</v>
      </c>
      <c r="H76" s="6" t="s">
        <v>251</v>
      </c>
      <c r="I76" s="6" t="s">
        <v>179</v>
      </c>
      <c r="J76" s="6"/>
      <c r="K76" s="24">
        <v>3</v>
      </c>
      <c r="L76" s="6" t="s">
        <v>92</v>
      </c>
      <c r="M76" s="8">
        <v>0.0185</v>
      </c>
      <c r="N76" s="8">
        <v>0.0002</v>
      </c>
      <c r="O76" s="7">
        <v>38411</v>
      </c>
      <c r="P76" s="7">
        <v>106.22</v>
      </c>
      <c r="Q76" s="7">
        <v>0</v>
      </c>
      <c r="R76" s="7">
        <v>40.8</v>
      </c>
      <c r="S76" s="8">
        <v>0</v>
      </c>
      <c r="T76" s="8">
        <v>0.0002</v>
      </c>
      <c r="U76" s="8">
        <v>0</v>
      </c>
    </row>
    <row r="77" spans="2:21" ht="12.75">
      <c r="B77" s="6" t="s">
        <v>256</v>
      </c>
      <c r="C77" s="17">
        <v>1132828</v>
      </c>
      <c r="D77" s="18" t="s">
        <v>123</v>
      </c>
      <c r="E77" s="6"/>
      <c r="F77" s="18">
        <v>511930125</v>
      </c>
      <c r="G77" s="6" t="s">
        <v>225</v>
      </c>
      <c r="H77" s="6" t="s">
        <v>257</v>
      </c>
      <c r="I77" s="6" t="s">
        <v>94</v>
      </c>
      <c r="J77" s="6"/>
      <c r="K77" s="24">
        <v>1.75</v>
      </c>
      <c r="L77" s="6" t="s">
        <v>92</v>
      </c>
      <c r="M77" s="8">
        <v>0.0198</v>
      </c>
      <c r="N77" s="8">
        <v>-0.0002</v>
      </c>
      <c r="O77" s="7">
        <v>8.79</v>
      </c>
      <c r="P77" s="7">
        <v>104.2</v>
      </c>
      <c r="Q77" s="7">
        <v>0</v>
      </c>
      <c r="R77" s="7">
        <v>0.01</v>
      </c>
      <c r="S77" s="8">
        <v>0</v>
      </c>
      <c r="T77" s="8">
        <v>0</v>
      </c>
      <c r="U77" s="8">
        <v>0</v>
      </c>
    </row>
    <row r="78" spans="2:21" ht="12.75">
      <c r="B78" s="6" t="s">
        <v>258</v>
      </c>
      <c r="C78" s="17">
        <v>1166057</v>
      </c>
      <c r="D78" s="18" t="s">
        <v>123</v>
      </c>
      <c r="E78" s="6"/>
      <c r="F78" s="18">
        <v>514401702</v>
      </c>
      <c r="G78" s="6" t="s">
        <v>195</v>
      </c>
      <c r="H78" s="6" t="s">
        <v>259</v>
      </c>
      <c r="I78" s="6" t="s">
        <v>94</v>
      </c>
      <c r="J78" s="6"/>
      <c r="K78" s="24">
        <v>5.64</v>
      </c>
      <c r="L78" s="6" t="s">
        <v>92</v>
      </c>
      <c r="M78" s="8">
        <v>0.0275</v>
      </c>
      <c r="N78" s="8">
        <v>0.0049</v>
      </c>
      <c r="O78" s="7">
        <v>13860</v>
      </c>
      <c r="P78" s="7">
        <v>113.34</v>
      </c>
      <c r="Q78" s="7">
        <v>0</v>
      </c>
      <c r="R78" s="7">
        <v>15.71</v>
      </c>
      <c r="S78" s="8">
        <v>0</v>
      </c>
      <c r="T78" s="8">
        <v>0.0001</v>
      </c>
      <c r="U78" s="8">
        <v>0</v>
      </c>
    </row>
    <row r="79" spans="2:21" ht="12.75">
      <c r="B79" s="6" t="s">
        <v>260</v>
      </c>
      <c r="C79" s="17">
        <v>1171834</v>
      </c>
      <c r="D79" s="18" t="s">
        <v>123</v>
      </c>
      <c r="E79" s="6"/>
      <c r="F79" s="18">
        <v>514353671</v>
      </c>
      <c r="G79" s="6" t="s">
        <v>199</v>
      </c>
      <c r="H79" s="6" t="s">
        <v>259</v>
      </c>
      <c r="I79" s="6" t="s">
        <v>94</v>
      </c>
      <c r="J79" s="6"/>
      <c r="K79" s="24">
        <v>6.19</v>
      </c>
      <c r="L79" s="6" t="s">
        <v>92</v>
      </c>
      <c r="M79" s="8">
        <v>0.0108</v>
      </c>
      <c r="N79" s="8">
        <v>0.0071</v>
      </c>
      <c r="O79" s="7">
        <v>1185000</v>
      </c>
      <c r="P79" s="7">
        <v>102.63</v>
      </c>
      <c r="Q79" s="7">
        <v>0</v>
      </c>
      <c r="R79" s="7">
        <v>1216.17</v>
      </c>
      <c r="S79" s="8">
        <v>0.0048</v>
      </c>
      <c r="T79" s="8">
        <v>0.0051</v>
      </c>
      <c r="U79" s="8">
        <v>0.0007</v>
      </c>
    </row>
    <row r="80" spans="2:21" ht="12.75">
      <c r="B80" s="6" t="s">
        <v>261</v>
      </c>
      <c r="C80" s="17">
        <v>6390207</v>
      </c>
      <c r="D80" s="18" t="s">
        <v>123</v>
      </c>
      <c r="E80" s="6"/>
      <c r="F80" s="18">
        <v>520023896</v>
      </c>
      <c r="G80" s="6" t="s">
        <v>262</v>
      </c>
      <c r="H80" s="6" t="s">
        <v>263</v>
      </c>
      <c r="I80" s="6" t="s">
        <v>94</v>
      </c>
      <c r="J80" s="6"/>
      <c r="K80" s="24">
        <v>2.64</v>
      </c>
      <c r="L80" s="6" t="s">
        <v>92</v>
      </c>
      <c r="M80" s="8">
        <v>0.0495</v>
      </c>
      <c r="N80" s="8">
        <v>0.0133</v>
      </c>
      <c r="O80" s="7">
        <v>525779.46</v>
      </c>
      <c r="P80" s="7">
        <v>134.1</v>
      </c>
      <c r="Q80" s="7">
        <v>0</v>
      </c>
      <c r="R80" s="7">
        <v>705.07</v>
      </c>
      <c r="S80" s="8">
        <v>0.0005</v>
      </c>
      <c r="T80" s="8">
        <v>0.0029</v>
      </c>
      <c r="U80" s="8">
        <v>0.0004</v>
      </c>
    </row>
    <row r="81" spans="2:21" ht="12.75">
      <c r="B81" s="6" t="s">
        <v>264</v>
      </c>
      <c r="C81" s="17">
        <v>1155928</v>
      </c>
      <c r="D81" s="18" t="s">
        <v>123</v>
      </c>
      <c r="E81" s="6"/>
      <c r="F81" s="18">
        <v>515327120</v>
      </c>
      <c r="G81" s="6" t="s">
        <v>199</v>
      </c>
      <c r="H81" s="6" t="s">
        <v>162</v>
      </c>
      <c r="I81" s="6"/>
      <c r="J81" s="6"/>
      <c r="K81" s="24">
        <v>5.44</v>
      </c>
      <c r="L81" s="6" t="s">
        <v>92</v>
      </c>
      <c r="M81" s="8">
        <v>0.0275</v>
      </c>
      <c r="N81" s="8">
        <v>0.0027</v>
      </c>
      <c r="O81" s="7">
        <v>975000</v>
      </c>
      <c r="P81" s="7">
        <v>114.98</v>
      </c>
      <c r="Q81" s="7">
        <v>0</v>
      </c>
      <c r="R81" s="7">
        <v>1121.06</v>
      </c>
      <c r="S81" s="8">
        <v>0.0021</v>
      </c>
      <c r="T81" s="8">
        <v>0.0047</v>
      </c>
      <c r="U81" s="8">
        <v>0.0006</v>
      </c>
    </row>
    <row r="82" spans="2:21" ht="12.75">
      <c r="B82" s="6" t="s">
        <v>265</v>
      </c>
      <c r="C82" s="17">
        <v>7300171</v>
      </c>
      <c r="D82" s="18" t="s">
        <v>123</v>
      </c>
      <c r="E82" s="6"/>
      <c r="F82" s="18">
        <v>520025586</v>
      </c>
      <c r="G82" s="6" t="s">
        <v>262</v>
      </c>
      <c r="H82" s="6" t="s">
        <v>162</v>
      </c>
      <c r="I82" s="6"/>
      <c r="J82" s="6"/>
      <c r="K82" s="24">
        <v>4.62</v>
      </c>
      <c r="L82" s="6" t="s">
        <v>92</v>
      </c>
      <c r="M82" s="8">
        <v>0.037</v>
      </c>
      <c r="N82" s="8">
        <v>0.0271</v>
      </c>
      <c r="O82" s="7">
        <v>477446.81</v>
      </c>
      <c r="P82" s="7">
        <v>105.72</v>
      </c>
      <c r="Q82" s="7">
        <v>0</v>
      </c>
      <c r="R82" s="7">
        <v>504.76</v>
      </c>
      <c r="S82" s="8">
        <v>0.0004</v>
      </c>
      <c r="T82" s="8">
        <v>0.0021</v>
      </c>
      <c r="U82" s="8">
        <v>0.0003</v>
      </c>
    </row>
    <row r="83" spans="2:21" ht="12.75">
      <c r="B83" s="13" t="s">
        <v>133</v>
      </c>
      <c r="C83" s="14"/>
      <c r="D83" s="20"/>
      <c r="E83" s="13"/>
      <c r="F83" s="13"/>
      <c r="G83" s="13"/>
      <c r="H83" s="13"/>
      <c r="I83" s="13"/>
      <c r="J83" s="13"/>
      <c r="K83" s="23">
        <v>3.58</v>
      </c>
      <c r="L83" s="13"/>
      <c r="M83" s="26"/>
      <c r="N83" s="16">
        <v>0.0296</v>
      </c>
      <c r="O83" s="15">
        <v>103887169.5</v>
      </c>
      <c r="R83" s="15">
        <v>107008.58</v>
      </c>
      <c r="T83" s="16">
        <v>0.4472</v>
      </c>
      <c r="U83" s="16">
        <v>0.0581</v>
      </c>
    </row>
    <row r="84" spans="2:21" ht="12.75">
      <c r="B84" s="6" t="s">
        <v>266</v>
      </c>
      <c r="C84" s="17">
        <v>7480155</v>
      </c>
      <c r="D84" s="18" t="s">
        <v>123</v>
      </c>
      <c r="E84" s="6"/>
      <c r="F84" s="18">
        <v>520029935</v>
      </c>
      <c r="G84" s="6" t="s">
        <v>175</v>
      </c>
      <c r="H84" s="6" t="s">
        <v>176</v>
      </c>
      <c r="I84" s="6" t="s">
        <v>94</v>
      </c>
      <c r="J84" s="6"/>
      <c r="K84" s="24">
        <v>2.15</v>
      </c>
      <c r="L84" s="6" t="s">
        <v>92</v>
      </c>
      <c r="M84" s="8">
        <v>0.0187</v>
      </c>
      <c r="N84" s="8">
        <v>0.0045</v>
      </c>
      <c r="O84" s="7">
        <v>-0.01</v>
      </c>
      <c r="P84" s="7">
        <v>103.67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 ht="12.75">
      <c r="B85" s="6" t="s">
        <v>267</v>
      </c>
      <c r="C85" s="17">
        <v>2310167</v>
      </c>
      <c r="D85" s="18" t="s">
        <v>123</v>
      </c>
      <c r="E85" s="6"/>
      <c r="F85" s="18">
        <v>520032046</v>
      </c>
      <c r="G85" s="6" t="s">
        <v>175</v>
      </c>
      <c r="H85" s="6" t="s">
        <v>176</v>
      </c>
      <c r="I85" s="6" t="s">
        <v>94</v>
      </c>
      <c r="J85" s="6"/>
      <c r="K85" s="24">
        <v>3.92</v>
      </c>
      <c r="L85" s="6" t="s">
        <v>92</v>
      </c>
      <c r="M85" s="8">
        <v>0.0298</v>
      </c>
      <c r="N85" s="8">
        <v>0.0083</v>
      </c>
      <c r="O85" s="7">
        <v>2344030</v>
      </c>
      <c r="P85" s="7">
        <v>111.23</v>
      </c>
      <c r="Q85" s="7">
        <v>0</v>
      </c>
      <c r="R85" s="7">
        <v>2607.26</v>
      </c>
      <c r="S85" s="8">
        <v>0.0009</v>
      </c>
      <c r="T85" s="8">
        <v>0.0109</v>
      </c>
      <c r="U85" s="8">
        <v>0.0014</v>
      </c>
    </row>
    <row r="86" spans="2:21" ht="12.75">
      <c r="B86" s="6" t="s">
        <v>268</v>
      </c>
      <c r="C86" s="17">
        <v>2310175</v>
      </c>
      <c r="D86" s="18" t="s">
        <v>123</v>
      </c>
      <c r="E86" s="6"/>
      <c r="F86" s="18">
        <v>520032046</v>
      </c>
      <c r="G86" s="6" t="s">
        <v>175</v>
      </c>
      <c r="H86" s="6" t="s">
        <v>176</v>
      </c>
      <c r="I86" s="6" t="s">
        <v>94</v>
      </c>
      <c r="J86" s="6"/>
      <c r="K86" s="24">
        <v>1.16</v>
      </c>
      <c r="L86" s="6" t="s">
        <v>92</v>
      </c>
      <c r="M86" s="8">
        <v>0.0247</v>
      </c>
      <c r="N86" s="8">
        <v>0.0025</v>
      </c>
      <c r="O86" s="7">
        <v>1254000</v>
      </c>
      <c r="P86" s="7">
        <v>104.63</v>
      </c>
      <c r="Q86" s="7">
        <v>0</v>
      </c>
      <c r="R86" s="7">
        <v>1312.06</v>
      </c>
      <c r="S86" s="8">
        <v>0.0004</v>
      </c>
      <c r="T86" s="8">
        <v>0.0055</v>
      </c>
      <c r="U86" s="8">
        <v>0.0007</v>
      </c>
    </row>
    <row r="87" spans="2:21" ht="12.75">
      <c r="B87" s="6" t="s">
        <v>269</v>
      </c>
      <c r="C87" s="17">
        <v>1138205</v>
      </c>
      <c r="D87" s="18" t="s">
        <v>123</v>
      </c>
      <c r="E87" s="6"/>
      <c r="F87" s="18">
        <v>513686154</v>
      </c>
      <c r="G87" s="6" t="s">
        <v>175</v>
      </c>
      <c r="H87" s="6" t="s">
        <v>176</v>
      </c>
      <c r="I87" s="6" t="s">
        <v>94</v>
      </c>
      <c r="J87" s="6"/>
      <c r="K87" s="24">
        <v>1</v>
      </c>
      <c r="L87" s="6" t="s">
        <v>92</v>
      </c>
      <c r="M87" s="8">
        <v>0.0207</v>
      </c>
      <c r="N87" s="8">
        <v>0.001</v>
      </c>
      <c r="O87" s="7">
        <v>78814</v>
      </c>
      <c r="P87" s="7">
        <v>101.97</v>
      </c>
      <c r="Q87" s="7">
        <v>0</v>
      </c>
      <c r="R87" s="7">
        <v>80.37</v>
      </c>
      <c r="S87" s="8">
        <v>0.0003</v>
      </c>
      <c r="T87" s="8">
        <v>0.0003</v>
      </c>
      <c r="U87" s="8">
        <v>0</v>
      </c>
    </row>
    <row r="88" spans="2:21" ht="12.75">
      <c r="B88" s="6" t="s">
        <v>270</v>
      </c>
      <c r="C88" s="17">
        <v>1160167</v>
      </c>
      <c r="D88" s="18" t="s">
        <v>123</v>
      </c>
      <c r="E88" s="6"/>
      <c r="F88" s="18">
        <v>513668277</v>
      </c>
      <c r="G88" s="6" t="s">
        <v>175</v>
      </c>
      <c r="H88" s="6" t="s">
        <v>192</v>
      </c>
      <c r="I88" s="6" t="s">
        <v>179</v>
      </c>
      <c r="J88" s="6"/>
      <c r="K88" s="24">
        <v>3.37</v>
      </c>
      <c r="L88" s="6" t="s">
        <v>92</v>
      </c>
      <c r="M88" s="8">
        <v>0.0109</v>
      </c>
      <c r="N88" s="8">
        <v>0.0072</v>
      </c>
      <c r="O88" s="7">
        <v>2025000</v>
      </c>
      <c r="P88" s="7">
        <v>101.88</v>
      </c>
      <c r="Q88" s="7">
        <v>0</v>
      </c>
      <c r="R88" s="7">
        <v>2063.07</v>
      </c>
      <c r="S88" s="8">
        <v>0.0026</v>
      </c>
      <c r="T88" s="8">
        <v>0.0086</v>
      </c>
      <c r="U88" s="8">
        <v>0.0011</v>
      </c>
    </row>
    <row r="89" spans="2:21" ht="12.75">
      <c r="B89" s="6" t="s">
        <v>271</v>
      </c>
      <c r="C89" s="17">
        <v>6910137</v>
      </c>
      <c r="D89" s="18" t="s">
        <v>123</v>
      </c>
      <c r="E89" s="6"/>
      <c r="F89" s="18">
        <v>520007030</v>
      </c>
      <c r="G89" s="6" t="s">
        <v>175</v>
      </c>
      <c r="H89" s="6" t="s">
        <v>196</v>
      </c>
      <c r="I89" s="6" t="s">
        <v>94</v>
      </c>
      <c r="J89" s="6"/>
      <c r="K89" s="24">
        <v>0.69</v>
      </c>
      <c r="L89" s="6" t="s">
        <v>92</v>
      </c>
      <c r="M89" s="8">
        <v>0.064</v>
      </c>
      <c r="N89" s="8">
        <v>0.0004</v>
      </c>
      <c r="O89" s="7">
        <v>57438</v>
      </c>
      <c r="P89" s="7">
        <v>106.37</v>
      </c>
      <c r="Q89" s="7">
        <v>0</v>
      </c>
      <c r="R89" s="7">
        <v>61.1</v>
      </c>
      <c r="S89" s="8">
        <v>0.0004</v>
      </c>
      <c r="T89" s="8">
        <v>0.0003</v>
      </c>
      <c r="U89" s="8">
        <v>0</v>
      </c>
    </row>
    <row r="90" spans="2:21" ht="12.75">
      <c r="B90" s="6" t="s">
        <v>272</v>
      </c>
      <c r="C90" s="17">
        <v>6000202</v>
      </c>
      <c r="D90" s="18" t="s">
        <v>123</v>
      </c>
      <c r="E90" s="6"/>
      <c r="F90" s="18">
        <v>520000472</v>
      </c>
      <c r="G90" s="6" t="s">
        <v>195</v>
      </c>
      <c r="H90" s="6" t="s">
        <v>196</v>
      </c>
      <c r="I90" s="6" t="s">
        <v>94</v>
      </c>
      <c r="J90" s="6"/>
      <c r="K90" s="24">
        <v>1.57</v>
      </c>
      <c r="L90" s="6" t="s">
        <v>92</v>
      </c>
      <c r="M90" s="8">
        <v>0.048</v>
      </c>
      <c r="N90" s="8">
        <v>0.004</v>
      </c>
      <c r="O90" s="7">
        <v>2815906.96</v>
      </c>
      <c r="P90" s="7">
        <v>106.81</v>
      </c>
      <c r="Q90" s="7">
        <v>67.58</v>
      </c>
      <c r="R90" s="7">
        <v>3075.25</v>
      </c>
      <c r="S90" s="8">
        <v>0.0015</v>
      </c>
      <c r="T90" s="8">
        <v>0.0129</v>
      </c>
      <c r="U90" s="8">
        <v>0.0017</v>
      </c>
    </row>
    <row r="91" spans="2:21" ht="12.75">
      <c r="B91" s="6" t="s">
        <v>273</v>
      </c>
      <c r="C91" s="17">
        <v>1940550</v>
      </c>
      <c r="D91" s="18" t="s">
        <v>123</v>
      </c>
      <c r="E91" s="6"/>
      <c r="F91" s="18">
        <v>520032640</v>
      </c>
      <c r="G91" s="6" t="s">
        <v>175</v>
      </c>
      <c r="H91" s="6" t="s">
        <v>196</v>
      </c>
      <c r="I91" s="6" t="s">
        <v>94</v>
      </c>
      <c r="J91" s="6"/>
      <c r="K91" s="24">
        <v>1.12</v>
      </c>
      <c r="L91" s="6" t="s">
        <v>92</v>
      </c>
      <c r="M91" s="8">
        <v>0.065</v>
      </c>
      <c r="N91" s="8">
        <v>0.0033</v>
      </c>
      <c r="O91" s="7">
        <v>85000</v>
      </c>
      <c r="P91" s="7">
        <v>112.58</v>
      </c>
      <c r="Q91" s="7">
        <v>0</v>
      </c>
      <c r="R91" s="7">
        <v>95.69</v>
      </c>
      <c r="S91" s="8">
        <v>0.0004</v>
      </c>
      <c r="T91" s="8">
        <v>0.0004</v>
      </c>
      <c r="U91" s="8">
        <v>0.0001</v>
      </c>
    </row>
    <row r="92" spans="2:21" ht="12.75">
      <c r="B92" s="6" t="s">
        <v>274</v>
      </c>
      <c r="C92" s="17">
        <v>1138114</v>
      </c>
      <c r="D92" s="18" t="s">
        <v>123</v>
      </c>
      <c r="E92" s="6"/>
      <c r="F92" s="18">
        <v>520026683</v>
      </c>
      <c r="G92" s="6" t="s">
        <v>199</v>
      </c>
      <c r="H92" s="6" t="s">
        <v>205</v>
      </c>
      <c r="I92" s="6" t="s">
        <v>94</v>
      </c>
      <c r="J92" s="6"/>
      <c r="K92" s="24">
        <v>2.89</v>
      </c>
      <c r="L92" s="6" t="s">
        <v>92</v>
      </c>
      <c r="M92" s="8">
        <v>0.0339</v>
      </c>
      <c r="N92" s="8">
        <v>0.0101</v>
      </c>
      <c r="O92" s="7">
        <v>3647981.7</v>
      </c>
      <c r="P92" s="7">
        <v>107.75</v>
      </c>
      <c r="Q92" s="7">
        <v>0</v>
      </c>
      <c r="R92" s="7">
        <v>3930.7</v>
      </c>
      <c r="S92" s="8">
        <v>0.0037</v>
      </c>
      <c r="T92" s="8">
        <v>0.0164</v>
      </c>
      <c r="U92" s="8">
        <v>0.0021</v>
      </c>
    </row>
    <row r="93" spans="2:21" ht="12.75">
      <c r="B93" s="6" t="s">
        <v>275</v>
      </c>
      <c r="C93" s="17">
        <v>7550122</v>
      </c>
      <c r="D93" s="18" t="s">
        <v>123</v>
      </c>
      <c r="E93" s="6"/>
      <c r="F93" s="18">
        <v>520030859</v>
      </c>
      <c r="G93" s="6" t="s">
        <v>262</v>
      </c>
      <c r="H93" s="6" t="s">
        <v>205</v>
      </c>
      <c r="I93" s="6" t="s">
        <v>94</v>
      </c>
      <c r="J93" s="6"/>
      <c r="K93" s="24">
        <v>1.87</v>
      </c>
      <c r="L93" s="6" t="s">
        <v>92</v>
      </c>
      <c r="M93" s="8">
        <v>0.0191</v>
      </c>
      <c r="N93" s="8">
        <v>0.0081</v>
      </c>
      <c r="O93" s="7">
        <v>-0.03</v>
      </c>
      <c r="P93" s="7">
        <v>102.41</v>
      </c>
      <c r="Q93" s="7">
        <v>0</v>
      </c>
      <c r="R93" s="7">
        <v>0</v>
      </c>
      <c r="S93" s="8">
        <v>0</v>
      </c>
      <c r="T93" s="8">
        <v>0</v>
      </c>
      <c r="U93" s="8">
        <v>0</v>
      </c>
    </row>
    <row r="94" spans="2:21" ht="12.75">
      <c r="B94" s="6" t="s">
        <v>276</v>
      </c>
      <c r="C94" s="17">
        <v>1132521</v>
      </c>
      <c r="D94" s="18" t="s">
        <v>123</v>
      </c>
      <c r="E94" s="6"/>
      <c r="F94" s="18">
        <v>513623314</v>
      </c>
      <c r="G94" s="6" t="s">
        <v>199</v>
      </c>
      <c r="H94" s="6" t="s">
        <v>205</v>
      </c>
      <c r="I94" s="6" t="s">
        <v>94</v>
      </c>
      <c r="J94" s="6"/>
      <c r="K94" s="24">
        <v>1.98</v>
      </c>
      <c r="L94" s="6" t="s">
        <v>92</v>
      </c>
      <c r="M94" s="8">
        <v>0.035</v>
      </c>
      <c r="N94" s="8">
        <v>0.0083</v>
      </c>
      <c r="O94" s="7">
        <v>151882.78</v>
      </c>
      <c r="P94" s="7">
        <v>106.24</v>
      </c>
      <c r="Q94" s="7">
        <v>0</v>
      </c>
      <c r="R94" s="7">
        <v>161.36</v>
      </c>
      <c r="S94" s="8">
        <v>0.0011</v>
      </c>
      <c r="T94" s="8">
        <v>0.0007</v>
      </c>
      <c r="U94" s="8">
        <v>0.0001</v>
      </c>
    </row>
    <row r="95" spans="2:21" ht="12.75">
      <c r="B95" s="6" t="s">
        <v>277</v>
      </c>
      <c r="C95" s="17">
        <v>7590151</v>
      </c>
      <c r="D95" s="18" t="s">
        <v>123</v>
      </c>
      <c r="E95" s="6"/>
      <c r="F95" s="18">
        <v>520001736</v>
      </c>
      <c r="G95" s="6" t="s">
        <v>199</v>
      </c>
      <c r="H95" s="6" t="s">
        <v>205</v>
      </c>
      <c r="I95" s="6" t="s">
        <v>94</v>
      </c>
      <c r="J95" s="6"/>
      <c r="K95" s="24">
        <v>7.45</v>
      </c>
      <c r="L95" s="6" t="s">
        <v>92</v>
      </c>
      <c r="M95" s="8">
        <v>0.0255</v>
      </c>
      <c r="N95" s="8">
        <v>0.0217</v>
      </c>
      <c r="O95" s="7">
        <v>4938847.5</v>
      </c>
      <c r="P95" s="7">
        <v>103.56</v>
      </c>
      <c r="Q95" s="7">
        <v>0</v>
      </c>
      <c r="R95" s="7">
        <v>5114.67</v>
      </c>
      <c r="S95" s="8">
        <v>0.0033</v>
      </c>
      <c r="T95" s="8">
        <v>0.0214</v>
      </c>
      <c r="U95" s="8">
        <v>0.0028</v>
      </c>
    </row>
    <row r="96" spans="2:21" ht="12.75">
      <c r="B96" s="6" t="s">
        <v>278</v>
      </c>
      <c r="C96" s="17">
        <v>1169556</v>
      </c>
      <c r="D96" s="18" t="s">
        <v>123</v>
      </c>
      <c r="E96" s="6"/>
      <c r="F96" s="18">
        <v>1744984</v>
      </c>
      <c r="G96" s="6" t="s">
        <v>212</v>
      </c>
      <c r="H96" s="6" t="s">
        <v>205</v>
      </c>
      <c r="I96" s="6" t="s">
        <v>94</v>
      </c>
      <c r="J96" s="6"/>
      <c r="K96" s="24">
        <v>3.7</v>
      </c>
      <c r="L96" s="6" t="s">
        <v>92</v>
      </c>
      <c r="M96" s="8">
        <v>0.0545</v>
      </c>
      <c r="N96" s="8">
        <v>0.0489</v>
      </c>
      <c r="O96" s="7">
        <v>476400</v>
      </c>
      <c r="P96" s="7">
        <v>102.85</v>
      </c>
      <c r="Q96" s="7">
        <v>0</v>
      </c>
      <c r="R96" s="7">
        <v>489.98</v>
      </c>
      <c r="S96" s="8">
        <v>0.0015</v>
      </c>
      <c r="T96" s="8">
        <v>0.002</v>
      </c>
      <c r="U96" s="8">
        <v>0.0003</v>
      </c>
    </row>
    <row r="97" spans="2:21" ht="12.75">
      <c r="B97" s="6" t="s">
        <v>279</v>
      </c>
      <c r="C97" s="17">
        <v>4160149</v>
      </c>
      <c r="D97" s="18" t="s">
        <v>123</v>
      </c>
      <c r="E97" s="6"/>
      <c r="F97" s="18">
        <v>520038910</v>
      </c>
      <c r="G97" s="6" t="s">
        <v>199</v>
      </c>
      <c r="H97" s="6" t="s">
        <v>205</v>
      </c>
      <c r="I97" s="6" t="s">
        <v>94</v>
      </c>
      <c r="J97" s="6"/>
      <c r="K97" s="24">
        <v>1.69</v>
      </c>
      <c r="L97" s="6" t="s">
        <v>92</v>
      </c>
      <c r="M97" s="8">
        <v>0.046</v>
      </c>
      <c r="N97" s="8">
        <v>0.007</v>
      </c>
      <c r="O97" s="7">
        <v>33194</v>
      </c>
      <c r="P97" s="7">
        <v>107.92</v>
      </c>
      <c r="Q97" s="7">
        <v>0</v>
      </c>
      <c r="R97" s="7">
        <v>35.82</v>
      </c>
      <c r="S97" s="8">
        <v>0.0002</v>
      </c>
      <c r="T97" s="8">
        <v>0.0001</v>
      </c>
      <c r="U97" s="8">
        <v>0</v>
      </c>
    </row>
    <row r="98" spans="2:21" ht="12.75">
      <c r="B98" s="6" t="s">
        <v>280</v>
      </c>
      <c r="C98" s="17">
        <v>4160156</v>
      </c>
      <c r="D98" s="18" t="s">
        <v>123</v>
      </c>
      <c r="E98" s="6"/>
      <c r="F98" s="18">
        <v>520038910</v>
      </c>
      <c r="G98" s="6" t="s">
        <v>199</v>
      </c>
      <c r="H98" s="6" t="s">
        <v>205</v>
      </c>
      <c r="I98" s="6" t="s">
        <v>94</v>
      </c>
      <c r="J98" s="6"/>
      <c r="K98" s="24">
        <v>2.84</v>
      </c>
      <c r="L98" s="6" t="s">
        <v>92</v>
      </c>
      <c r="M98" s="8">
        <v>0.0255</v>
      </c>
      <c r="N98" s="8">
        <v>0.01</v>
      </c>
      <c r="O98" s="7">
        <v>258837</v>
      </c>
      <c r="P98" s="7">
        <v>105.15</v>
      </c>
      <c r="Q98" s="7">
        <v>0</v>
      </c>
      <c r="R98" s="7">
        <v>272.17</v>
      </c>
      <c r="S98" s="8">
        <v>0.0008</v>
      </c>
      <c r="T98" s="8">
        <v>0.0011</v>
      </c>
      <c r="U98" s="8">
        <v>0.0001</v>
      </c>
    </row>
    <row r="99" spans="2:21" ht="12.75">
      <c r="B99" s="6" t="s">
        <v>281</v>
      </c>
      <c r="C99" s="17">
        <v>1157536</v>
      </c>
      <c r="D99" s="18" t="s">
        <v>123</v>
      </c>
      <c r="E99" s="6"/>
      <c r="F99" s="18">
        <v>510706153</v>
      </c>
      <c r="G99" s="6" t="s">
        <v>254</v>
      </c>
      <c r="H99" s="6" t="s">
        <v>282</v>
      </c>
      <c r="I99" s="6" t="s">
        <v>179</v>
      </c>
      <c r="J99" s="6"/>
      <c r="K99" s="24">
        <v>1.65</v>
      </c>
      <c r="L99" s="6" t="s">
        <v>92</v>
      </c>
      <c r="M99" s="8">
        <v>0.0149</v>
      </c>
      <c r="N99" s="8">
        <v>0.0049</v>
      </c>
      <c r="O99" s="7">
        <v>41845.64</v>
      </c>
      <c r="P99" s="7">
        <v>102.16</v>
      </c>
      <c r="Q99" s="7">
        <v>0</v>
      </c>
      <c r="R99" s="7">
        <v>42.75</v>
      </c>
      <c r="S99" s="8">
        <v>0</v>
      </c>
      <c r="T99" s="8">
        <v>0.0002</v>
      </c>
      <c r="U99" s="8">
        <v>0</v>
      </c>
    </row>
    <row r="100" spans="2:21" ht="12.75">
      <c r="B100" s="6" t="s">
        <v>283</v>
      </c>
      <c r="C100" s="17">
        <v>2810299</v>
      </c>
      <c r="D100" s="18" t="s">
        <v>123</v>
      </c>
      <c r="E100" s="6"/>
      <c r="F100" s="18">
        <v>520027830</v>
      </c>
      <c r="G100" s="6" t="s">
        <v>221</v>
      </c>
      <c r="H100" s="6" t="s">
        <v>205</v>
      </c>
      <c r="I100" s="6" t="s">
        <v>94</v>
      </c>
      <c r="J100" s="6"/>
      <c r="K100" s="24">
        <v>1.97</v>
      </c>
      <c r="L100" s="6" t="s">
        <v>92</v>
      </c>
      <c r="M100" s="8">
        <v>0.0245</v>
      </c>
      <c r="N100" s="8">
        <v>0.0047</v>
      </c>
      <c r="O100" s="7">
        <v>3032161.5</v>
      </c>
      <c r="P100" s="7">
        <v>103.93</v>
      </c>
      <c r="Q100" s="7">
        <v>0</v>
      </c>
      <c r="R100" s="7">
        <v>3151.33</v>
      </c>
      <c r="S100" s="8">
        <v>0.0026</v>
      </c>
      <c r="T100" s="8">
        <v>0.0132</v>
      </c>
      <c r="U100" s="8">
        <v>0.0017</v>
      </c>
    </row>
    <row r="101" spans="2:21" ht="12.75">
      <c r="B101" s="6" t="s">
        <v>284</v>
      </c>
      <c r="C101" s="17">
        <v>2810372</v>
      </c>
      <c r="D101" s="18" t="s">
        <v>123</v>
      </c>
      <c r="E101" s="6"/>
      <c r="F101" s="18">
        <v>520027830</v>
      </c>
      <c r="G101" s="6" t="s">
        <v>221</v>
      </c>
      <c r="H101" s="6" t="s">
        <v>205</v>
      </c>
      <c r="I101" s="6" t="s">
        <v>94</v>
      </c>
      <c r="J101" s="6"/>
      <c r="K101" s="24">
        <v>10.27</v>
      </c>
      <c r="L101" s="6" t="s">
        <v>92</v>
      </c>
      <c r="M101" s="8">
        <v>0.024</v>
      </c>
      <c r="N101" s="8">
        <v>0.0259</v>
      </c>
      <c r="O101" s="7">
        <v>1375000</v>
      </c>
      <c r="P101" s="7">
        <v>98.82</v>
      </c>
      <c r="Q101" s="7">
        <v>0</v>
      </c>
      <c r="R101" s="7">
        <v>1358.78</v>
      </c>
      <c r="S101" s="8">
        <v>0.0018</v>
      </c>
      <c r="T101" s="8">
        <v>0.0057</v>
      </c>
      <c r="U101" s="8">
        <v>0.0007</v>
      </c>
    </row>
    <row r="102" spans="2:21" ht="12.75">
      <c r="B102" s="6" t="s">
        <v>285</v>
      </c>
      <c r="C102" s="17">
        <v>5660063</v>
      </c>
      <c r="D102" s="18" t="s">
        <v>123</v>
      </c>
      <c r="E102" s="6"/>
      <c r="F102" s="18">
        <v>520007469</v>
      </c>
      <c r="G102" s="6" t="s">
        <v>238</v>
      </c>
      <c r="H102" s="6" t="s">
        <v>282</v>
      </c>
      <c r="I102" s="6" t="s">
        <v>179</v>
      </c>
      <c r="J102" s="6"/>
      <c r="K102" s="24">
        <v>2.91</v>
      </c>
      <c r="L102" s="6" t="s">
        <v>92</v>
      </c>
      <c r="M102" s="8">
        <v>0.0294</v>
      </c>
      <c r="N102" s="8">
        <v>0.0074</v>
      </c>
      <c r="O102" s="7">
        <v>444518.57</v>
      </c>
      <c r="P102" s="7">
        <v>107.95</v>
      </c>
      <c r="Q102" s="7">
        <v>0</v>
      </c>
      <c r="R102" s="7">
        <v>479.86</v>
      </c>
      <c r="S102" s="8">
        <v>0.0014</v>
      </c>
      <c r="T102" s="8">
        <v>0.002</v>
      </c>
      <c r="U102" s="8">
        <v>0.0003</v>
      </c>
    </row>
    <row r="103" spans="2:21" ht="12.75">
      <c r="B103" s="6" t="s">
        <v>286</v>
      </c>
      <c r="C103" s="17">
        <v>6430169</v>
      </c>
      <c r="D103" s="18" t="s">
        <v>123</v>
      </c>
      <c r="E103" s="6"/>
      <c r="F103" s="18">
        <v>520020942</v>
      </c>
      <c r="G103" s="6" t="s">
        <v>287</v>
      </c>
      <c r="H103" s="6" t="s">
        <v>205</v>
      </c>
      <c r="I103" s="6" t="s">
        <v>94</v>
      </c>
      <c r="J103" s="6"/>
      <c r="K103" s="24">
        <v>2.03</v>
      </c>
      <c r="L103" s="6" t="s">
        <v>92</v>
      </c>
      <c r="M103" s="8">
        <v>0.0236</v>
      </c>
      <c r="N103" s="8">
        <v>0.0084</v>
      </c>
      <c r="O103" s="7">
        <v>287313.29</v>
      </c>
      <c r="P103" s="7">
        <v>103.53</v>
      </c>
      <c r="Q103" s="7">
        <v>0</v>
      </c>
      <c r="R103" s="7">
        <v>297.46</v>
      </c>
      <c r="S103" s="8">
        <v>0.0012</v>
      </c>
      <c r="T103" s="8">
        <v>0.0012</v>
      </c>
      <c r="U103" s="8">
        <v>0.0002</v>
      </c>
    </row>
    <row r="104" spans="2:21" ht="12.75">
      <c r="B104" s="6" t="s">
        <v>288</v>
      </c>
      <c r="C104" s="17">
        <v>1130939</v>
      </c>
      <c r="D104" s="18" t="s">
        <v>123</v>
      </c>
      <c r="E104" s="6"/>
      <c r="F104" s="18">
        <v>520043720</v>
      </c>
      <c r="G104" s="6" t="s">
        <v>212</v>
      </c>
      <c r="H104" s="6" t="s">
        <v>282</v>
      </c>
      <c r="I104" s="6" t="s">
        <v>179</v>
      </c>
      <c r="J104" s="6"/>
      <c r="K104" s="24">
        <v>1.98</v>
      </c>
      <c r="L104" s="6" t="s">
        <v>92</v>
      </c>
      <c r="M104" s="8">
        <v>0.064</v>
      </c>
      <c r="N104" s="8">
        <v>0.008</v>
      </c>
      <c r="O104" s="7">
        <v>479142.86</v>
      </c>
      <c r="P104" s="7">
        <v>112.58</v>
      </c>
      <c r="Q104" s="7">
        <v>0</v>
      </c>
      <c r="R104" s="7">
        <v>539.42</v>
      </c>
      <c r="S104" s="8">
        <v>0.0014</v>
      </c>
      <c r="T104" s="8">
        <v>0.0023</v>
      </c>
      <c r="U104" s="8">
        <v>0.0003</v>
      </c>
    </row>
    <row r="105" spans="2:21" ht="12.75">
      <c r="B105" s="6" t="s">
        <v>289</v>
      </c>
      <c r="C105" s="17">
        <v>1145598</v>
      </c>
      <c r="D105" s="18" t="s">
        <v>123</v>
      </c>
      <c r="E105" s="6"/>
      <c r="F105" s="18">
        <v>1970336</v>
      </c>
      <c r="G105" s="6" t="s">
        <v>212</v>
      </c>
      <c r="H105" s="6" t="s">
        <v>205</v>
      </c>
      <c r="I105" s="6" t="s">
        <v>94</v>
      </c>
      <c r="J105" s="6"/>
      <c r="K105" s="24">
        <v>2.16</v>
      </c>
      <c r="L105" s="6" t="s">
        <v>92</v>
      </c>
      <c r="M105" s="8">
        <v>0.0338</v>
      </c>
      <c r="N105" s="8">
        <v>0.0242</v>
      </c>
      <c r="O105" s="7">
        <v>415395</v>
      </c>
      <c r="P105" s="7">
        <v>102.94</v>
      </c>
      <c r="Q105" s="7">
        <v>0</v>
      </c>
      <c r="R105" s="7">
        <v>427.61</v>
      </c>
      <c r="S105" s="8">
        <v>0.0005</v>
      </c>
      <c r="T105" s="8">
        <v>0.0018</v>
      </c>
      <c r="U105" s="8">
        <v>0.0002</v>
      </c>
    </row>
    <row r="106" spans="2:21" ht="12.75">
      <c r="B106" s="6" t="s">
        <v>290</v>
      </c>
      <c r="C106" s="17">
        <v>1160597</v>
      </c>
      <c r="D106" s="18" t="s">
        <v>123</v>
      </c>
      <c r="E106" s="6"/>
      <c r="F106" s="18">
        <v>1970336</v>
      </c>
      <c r="G106" s="6" t="s">
        <v>212</v>
      </c>
      <c r="H106" s="6" t="s">
        <v>205</v>
      </c>
      <c r="I106" s="6" t="s">
        <v>94</v>
      </c>
      <c r="J106" s="6"/>
      <c r="K106" s="24">
        <v>5.21</v>
      </c>
      <c r="L106" s="6" t="s">
        <v>92</v>
      </c>
      <c r="M106" s="8">
        <v>0.0349</v>
      </c>
      <c r="N106" s="8">
        <v>0.0358</v>
      </c>
      <c r="O106" s="7">
        <v>282414</v>
      </c>
      <c r="P106" s="7">
        <v>100.58</v>
      </c>
      <c r="Q106" s="7">
        <v>0</v>
      </c>
      <c r="R106" s="7">
        <v>284.05</v>
      </c>
      <c r="S106" s="8">
        <v>0.0008</v>
      </c>
      <c r="T106" s="8">
        <v>0.0012</v>
      </c>
      <c r="U106" s="8">
        <v>0.0002</v>
      </c>
    </row>
    <row r="107" spans="2:21" ht="12.75">
      <c r="B107" s="6" t="s">
        <v>291</v>
      </c>
      <c r="C107" s="17">
        <v>7770209</v>
      </c>
      <c r="D107" s="18" t="s">
        <v>123</v>
      </c>
      <c r="E107" s="6"/>
      <c r="F107" s="18">
        <v>520022732</v>
      </c>
      <c r="G107" s="6" t="s">
        <v>218</v>
      </c>
      <c r="H107" s="6" t="s">
        <v>205</v>
      </c>
      <c r="I107" s="6" t="s">
        <v>94</v>
      </c>
      <c r="J107" s="6"/>
      <c r="K107" s="24">
        <v>4.18</v>
      </c>
      <c r="L107" s="6" t="s">
        <v>92</v>
      </c>
      <c r="M107" s="8">
        <v>0.0509</v>
      </c>
      <c r="N107" s="8">
        <v>0.0114</v>
      </c>
      <c r="O107" s="7">
        <v>3297765.37</v>
      </c>
      <c r="P107" s="7">
        <v>119.6</v>
      </c>
      <c r="Q107" s="7">
        <v>0</v>
      </c>
      <c r="R107" s="7">
        <v>3944.13</v>
      </c>
      <c r="S107" s="8">
        <v>0.0035</v>
      </c>
      <c r="T107" s="8">
        <v>0.0165</v>
      </c>
      <c r="U107" s="8">
        <v>0.0021</v>
      </c>
    </row>
    <row r="108" spans="2:21" ht="12.75">
      <c r="B108" s="6" t="s">
        <v>292</v>
      </c>
      <c r="C108" s="17">
        <v>7770258</v>
      </c>
      <c r="D108" s="18" t="s">
        <v>123</v>
      </c>
      <c r="E108" s="6"/>
      <c r="F108" s="18">
        <v>520022732</v>
      </c>
      <c r="G108" s="6" t="s">
        <v>218</v>
      </c>
      <c r="H108" s="6" t="s">
        <v>205</v>
      </c>
      <c r="I108" s="6" t="s">
        <v>94</v>
      </c>
      <c r="J108" s="6"/>
      <c r="K108" s="24">
        <v>5.95</v>
      </c>
      <c r="L108" s="6" t="s">
        <v>92</v>
      </c>
      <c r="M108" s="8">
        <v>0.0352</v>
      </c>
      <c r="N108" s="8">
        <v>0.0154</v>
      </c>
      <c r="O108" s="7">
        <v>1547397</v>
      </c>
      <c r="P108" s="7">
        <v>112.68</v>
      </c>
      <c r="Q108" s="7">
        <v>0</v>
      </c>
      <c r="R108" s="7">
        <v>1743.61</v>
      </c>
      <c r="S108" s="8">
        <v>0.0018</v>
      </c>
      <c r="T108" s="8">
        <v>0.0073</v>
      </c>
      <c r="U108" s="8">
        <v>0.0009</v>
      </c>
    </row>
    <row r="109" spans="2:21" ht="12.75">
      <c r="B109" s="6" t="s">
        <v>293</v>
      </c>
      <c r="C109" s="17">
        <v>3900354</v>
      </c>
      <c r="D109" s="18" t="s">
        <v>123</v>
      </c>
      <c r="E109" s="6"/>
      <c r="F109" s="18">
        <v>520038506</v>
      </c>
      <c r="G109" s="6" t="s">
        <v>199</v>
      </c>
      <c r="H109" s="6" t="s">
        <v>222</v>
      </c>
      <c r="I109" s="6" t="s">
        <v>94</v>
      </c>
      <c r="J109" s="6"/>
      <c r="K109" s="24">
        <v>3.5</v>
      </c>
      <c r="L109" s="6" t="s">
        <v>92</v>
      </c>
      <c r="M109" s="8">
        <v>0.0385</v>
      </c>
      <c r="N109" s="8">
        <v>0.0121</v>
      </c>
      <c r="O109" s="7">
        <v>4090030.75</v>
      </c>
      <c r="P109" s="7">
        <v>109.68</v>
      </c>
      <c r="Q109" s="7">
        <v>0</v>
      </c>
      <c r="R109" s="7">
        <v>4485.95</v>
      </c>
      <c r="S109" s="8">
        <v>0.0039</v>
      </c>
      <c r="T109" s="8">
        <v>0.0187</v>
      </c>
      <c r="U109" s="8">
        <v>0.0024</v>
      </c>
    </row>
    <row r="110" spans="2:21" ht="12.75">
      <c r="B110" s="6" t="s">
        <v>294</v>
      </c>
      <c r="C110" s="17">
        <v>2300176</v>
      </c>
      <c r="D110" s="18" t="s">
        <v>123</v>
      </c>
      <c r="E110" s="6"/>
      <c r="F110" s="18">
        <v>520031931</v>
      </c>
      <c r="G110" s="6" t="s">
        <v>225</v>
      </c>
      <c r="H110" s="6" t="s">
        <v>222</v>
      </c>
      <c r="I110" s="6" t="s">
        <v>94</v>
      </c>
      <c r="J110" s="6"/>
      <c r="K110" s="24">
        <v>3.27</v>
      </c>
      <c r="L110" s="6" t="s">
        <v>92</v>
      </c>
      <c r="M110" s="8">
        <v>0.0365</v>
      </c>
      <c r="N110" s="8">
        <v>0.0116</v>
      </c>
      <c r="O110" s="7">
        <v>937068</v>
      </c>
      <c r="P110" s="7">
        <v>109.66</v>
      </c>
      <c r="Q110" s="7">
        <v>0</v>
      </c>
      <c r="R110" s="7">
        <v>1027.59</v>
      </c>
      <c r="S110" s="8">
        <v>0.0004</v>
      </c>
      <c r="T110" s="8">
        <v>0.0043</v>
      </c>
      <c r="U110" s="8">
        <v>0.0006</v>
      </c>
    </row>
    <row r="111" spans="2:21" ht="12.75">
      <c r="B111" s="6" t="s">
        <v>295</v>
      </c>
      <c r="C111" s="17">
        <v>1137975</v>
      </c>
      <c r="D111" s="18" t="s">
        <v>123</v>
      </c>
      <c r="E111" s="6"/>
      <c r="F111" s="18">
        <v>1744984</v>
      </c>
      <c r="G111" s="6" t="s">
        <v>212</v>
      </c>
      <c r="H111" s="6" t="s">
        <v>222</v>
      </c>
      <c r="I111" s="6" t="s">
        <v>94</v>
      </c>
      <c r="J111" s="6"/>
      <c r="K111" s="24">
        <v>2.81</v>
      </c>
      <c r="L111" s="6" t="s">
        <v>92</v>
      </c>
      <c r="M111" s="8">
        <v>0.0435</v>
      </c>
      <c r="N111" s="8">
        <v>0.1083</v>
      </c>
      <c r="O111" s="7">
        <v>3385567.91</v>
      </c>
      <c r="P111" s="7">
        <v>85.29</v>
      </c>
      <c r="Q111" s="7">
        <v>0</v>
      </c>
      <c r="R111" s="7">
        <v>2887.55</v>
      </c>
      <c r="S111" s="8">
        <v>0.0023</v>
      </c>
      <c r="T111" s="8">
        <v>0.0121</v>
      </c>
      <c r="U111" s="8">
        <v>0.0016</v>
      </c>
    </row>
    <row r="112" spans="2:21" ht="12.75">
      <c r="B112" s="6" t="s">
        <v>296</v>
      </c>
      <c r="C112" s="17">
        <v>7670201</v>
      </c>
      <c r="D112" s="18" t="s">
        <v>123</v>
      </c>
      <c r="E112" s="6"/>
      <c r="F112" s="18">
        <v>520017450</v>
      </c>
      <c r="G112" s="6" t="s">
        <v>238</v>
      </c>
      <c r="H112" s="6" t="s">
        <v>222</v>
      </c>
      <c r="I112" s="6" t="s">
        <v>94</v>
      </c>
      <c r="J112" s="6"/>
      <c r="K112" s="24">
        <v>3.69</v>
      </c>
      <c r="L112" s="6" t="s">
        <v>92</v>
      </c>
      <c r="M112" s="8">
        <v>0.0222</v>
      </c>
      <c r="N112" s="8">
        <v>0.012</v>
      </c>
      <c r="O112" s="7">
        <v>618979</v>
      </c>
      <c r="P112" s="7">
        <v>104.17</v>
      </c>
      <c r="Q112" s="7">
        <v>0</v>
      </c>
      <c r="R112" s="7">
        <v>644.79</v>
      </c>
      <c r="S112" s="8">
        <v>0.0023</v>
      </c>
      <c r="T112" s="8">
        <v>0.0027</v>
      </c>
      <c r="U112" s="8">
        <v>0.0003</v>
      </c>
    </row>
    <row r="113" spans="2:21" ht="12.75">
      <c r="B113" s="6" t="s">
        <v>297</v>
      </c>
      <c r="C113" s="17">
        <v>1157577</v>
      </c>
      <c r="D113" s="18" t="s">
        <v>123</v>
      </c>
      <c r="E113" s="6"/>
      <c r="F113" s="18">
        <v>1991033</v>
      </c>
      <c r="G113" s="6" t="s">
        <v>212</v>
      </c>
      <c r="H113" s="6" t="s">
        <v>222</v>
      </c>
      <c r="I113" s="6" t="s">
        <v>94</v>
      </c>
      <c r="J113" s="6"/>
      <c r="K113" s="24">
        <v>3.44</v>
      </c>
      <c r="L113" s="6" t="s">
        <v>92</v>
      </c>
      <c r="M113" s="8">
        <v>0.048</v>
      </c>
      <c r="N113" s="8">
        <v>0.0297</v>
      </c>
      <c r="O113" s="7">
        <v>1068000</v>
      </c>
      <c r="P113" s="7">
        <v>108.55</v>
      </c>
      <c r="Q113" s="7">
        <v>0</v>
      </c>
      <c r="R113" s="7">
        <v>1159.31</v>
      </c>
      <c r="S113" s="8">
        <v>0.0021</v>
      </c>
      <c r="T113" s="8">
        <v>0.0048</v>
      </c>
      <c r="U113" s="8">
        <v>0.0006</v>
      </c>
    </row>
    <row r="114" spans="2:21" ht="12.75">
      <c r="B114" s="6" t="s">
        <v>298</v>
      </c>
      <c r="C114" s="17">
        <v>1138494</v>
      </c>
      <c r="D114" s="18" t="s">
        <v>123</v>
      </c>
      <c r="E114" s="6"/>
      <c r="F114" s="18">
        <v>520041997</v>
      </c>
      <c r="G114" s="6" t="s">
        <v>299</v>
      </c>
      <c r="H114" s="6" t="s">
        <v>222</v>
      </c>
      <c r="I114" s="6" t="s">
        <v>94</v>
      </c>
      <c r="J114" s="6"/>
      <c r="K114" s="24">
        <v>1.24</v>
      </c>
      <c r="L114" s="6" t="s">
        <v>92</v>
      </c>
      <c r="M114" s="8">
        <v>0.0279</v>
      </c>
      <c r="N114" s="8">
        <v>0.0059</v>
      </c>
      <c r="O114" s="7">
        <v>2174185.35</v>
      </c>
      <c r="P114" s="7">
        <v>102.74</v>
      </c>
      <c r="Q114" s="7">
        <v>0</v>
      </c>
      <c r="R114" s="7">
        <v>2233.76</v>
      </c>
      <c r="S114" s="8">
        <v>0.0081</v>
      </c>
      <c r="T114" s="8">
        <v>0.0093</v>
      </c>
      <c r="U114" s="8">
        <v>0.0012</v>
      </c>
    </row>
    <row r="115" spans="2:21" ht="12.75">
      <c r="B115" s="6" t="s">
        <v>300</v>
      </c>
      <c r="C115" s="17">
        <v>1160647</v>
      </c>
      <c r="D115" s="18" t="s">
        <v>123</v>
      </c>
      <c r="E115" s="6"/>
      <c r="F115" s="18">
        <v>513754069</v>
      </c>
      <c r="G115" s="6" t="s">
        <v>238</v>
      </c>
      <c r="H115" s="6" t="s">
        <v>222</v>
      </c>
      <c r="I115" s="6" t="s">
        <v>94</v>
      </c>
      <c r="J115" s="6"/>
      <c r="K115" s="24">
        <v>5.59</v>
      </c>
      <c r="L115" s="6" t="s">
        <v>92</v>
      </c>
      <c r="M115" s="8">
        <v>0.0264</v>
      </c>
      <c r="N115" s="8">
        <v>0.0225</v>
      </c>
      <c r="O115" s="7">
        <v>1192030.53</v>
      </c>
      <c r="P115" s="7">
        <v>102.22</v>
      </c>
      <c r="Q115" s="7">
        <v>0</v>
      </c>
      <c r="R115" s="7">
        <v>1218.49</v>
      </c>
      <c r="S115" s="8">
        <v>0.0007</v>
      </c>
      <c r="T115" s="8">
        <v>0.0051</v>
      </c>
      <c r="U115" s="8">
        <v>0.0007</v>
      </c>
    </row>
    <row r="116" spans="2:21" ht="12.75">
      <c r="B116" s="6" t="s">
        <v>301</v>
      </c>
      <c r="C116" s="17">
        <v>2260438</v>
      </c>
      <c r="D116" s="18" t="s">
        <v>123</v>
      </c>
      <c r="E116" s="6"/>
      <c r="F116" s="18">
        <v>520024126</v>
      </c>
      <c r="G116" s="6" t="s">
        <v>199</v>
      </c>
      <c r="H116" s="6" t="s">
        <v>222</v>
      </c>
      <c r="I116" s="6" t="s">
        <v>94</v>
      </c>
      <c r="J116" s="6"/>
      <c r="K116" s="24">
        <v>3.48</v>
      </c>
      <c r="L116" s="6" t="s">
        <v>92</v>
      </c>
      <c r="M116" s="8">
        <v>0.0565</v>
      </c>
      <c r="N116" s="8">
        <v>0.0126</v>
      </c>
      <c r="O116" s="7">
        <v>397176.47</v>
      </c>
      <c r="P116" s="7">
        <v>117.32</v>
      </c>
      <c r="Q116" s="7">
        <v>0</v>
      </c>
      <c r="R116" s="7">
        <v>465.97</v>
      </c>
      <c r="S116" s="8">
        <v>0.0013</v>
      </c>
      <c r="T116" s="8">
        <v>0.0019</v>
      </c>
      <c r="U116" s="8">
        <v>0.0003</v>
      </c>
    </row>
    <row r="117" spans="2:21" ht="12.75">
      <c r="B117" s="6" t="s">
        <v>302</v>
      </c>
      <c r="C117" s="17">
        <v>2260420</v>
      </c>
      <c r="D117" s="18" t="s">
        <v>123</v>
      </c>
      <c r="E117" s="6"/>
      <c r="F117" s="18">
        <v>520024126</v>
      </c>
      <c r="G117" s="6" t="s">
        <v>199</v>
      </c>
      <c r="H117" s="6" t="s">
        <v>222</v>
      </c>
      <c r="I117" s="6" t="s">
        <v>94</v>
      </c>
      <c r="J117" s="6"/>
      <c r="K117" s="24">
        <v>1.94</v>
      </c>
      <c r="L117" s="6" t="s">
        <v>92</v>
      </c>
      <c r="M117" s="8">
        <v>0.0574</v>
      </c>
      <c r="N117" s="8">
        <v>0.009</v>
      </c>
      <c r="O117" s="7">
        <v>-1.03</v>
      </c>
      <c r="P117" s="7">
        <v>109.55</v>
      </c>
      <c r="Q117" s="7">
        <v>0</v>
      </c>
      <c r="R117" s="7">
        <v>0</v>
      </c>
      <c r="S117" s="8">
        <v>0</v>
      </c>
      <c r="T117" s="8">
        <v>0</v>
      </c>
      <c r="U117" s="8">
        <v>0</v>
      </c>
    </row>
    <row r="118" spans="2:21" ht="12.75">
      <c r="B118" s="6" t="s">
        <v>303</v>
      </c>
      <c r="C118" s="17">
        <v>1156041</v>
      </c>
      <c r="D118" s="18" t="s">
        <v>123</v>
      </c>
      <c r="E118" s="6"/>
      <c r="F118" s="18">
        <v>513230029</v>
      </c>
      <c r="G118" s="6" t="s">
        <v>238</v>
      </c>
      <c r="H118" s="6" t="s">
        <v>228</v>
      </c>
      <c r="I118" s="6" t="s">
        <v>179</v>
      </c>
      <c r="J118" s="6"/>
      <c r="K118" s="24">
        <v>5.23</v>
      </c>
      <c r="L118" s="6" t="s">
        <v>92</v>
      </c>
      <c r="M118" s="8">
        <v>0.041</v>
      </c>
      <c r="N118" s="8">
        <v>0.0185</v>
      </c>
      <c r="O118" s="7">
        <v>1025000</v>
      </c>
      <c r="P118" s="7">
        <v>113.19</v>
      </c>
      <c r="Q118" s="7">
        <v>0</v>
      </c>
      <c r="R118" s="7">
        <v>1160.2</v>
      </c>
      <c r="S118" s="8">
        <v>0.0014</v>
      </c>
      <c r="T118" s="8">
        <v>0.0048</v>
      </c>
      <c r="U118" s="8">
        <v>0.0006</v>
      </c>
    </row>
    <row r="119" spans="2:21" ht="12.75">
      <c r="B119" s="6" t="s">
        <v>304</v>
      </c>
      <c r="C119" s="17">
        <v>1139286</v>
      </c>
      <c r="D119" s="18" t="s">
        <v>123</v>
      </c>
      <c r="E119" s="6"/>
      <c r="F119" s="18">
        <v>513230029</v>
      </c>
      <c r="G119" s="6" t="s">
        <v>238</v>
      </c>
      <c r="H119" s="6" t="s">
        <v>228</v>
      </c>
      <c r="I119" s="6" t="s">
        <v>179</v>
      </c>
      <c r="J119" s="6"/>
      <c r="K119" s="24">
        <v>3.07</v>
      </c>
      <c r="L119" s="6" t="s">
        <v>92</v>
      </c>
      <c r="M119" s="8">
        <v>0.0329</v>
      </c>
      <c r="N119" s="8">
        <v>0.0141</v>
      </c>
      <c r="O119" s="7">
        <v>1175000</v>
      </c>
      <c r="P119" s="7">
        <v>108.4</v>
      </c>
      <c r="Q119" s="7">
        <v>0</v>
      </c>
      <c r="R119" s="7">
        <v>1273.7</v>
      </c>
      <c r="S119" s="8">
        <v>0.0013</v>
      </c>
      <c r="T119" s="8">
        <v>0.0053</v>
      </c>
      <c r="U119" s="8">
        <v>0.0007</v>
      </c>
    </row>
    <row r="120" spans="2:21" ht="12.75">
      <c r="B120" s="6" t="s">
        <v>305</v>
      </c>
      <c r="C120" s="17">
        <v>1135862</v>
      </c>
      <c r="D120" s="18" t="s">
        <v>123</v>
      </c>
      <c r="E120" s="6"/>
      <c r="F120" s="18">
        <v>513230029</v>
      </c>
      <c r="G120" s="6" t="s">
        <v>238</v>
      </c>
      <c r="H120" s="6" t="s">
        <v>228</v>
      </c>
      <c r="I120" s="6" t="s">
        <v>179</v>
      </c>
      <c r="J120" s="6"/>
      <c r="K120" s="24">
        <v>1.97</v>
      </c>
      <c r="L120" s="6" t="s">
        <v>92</v>
      </c>
      <c r="M120" s="8">
        <v>0.0358</v>
      </c>
      <c r="N120" s="8">
        <v>0.0116</v>
      </c>
      <c r="O120" s="7">
        <v>717857</v>
      </c>
      <c r="P120" s="7">
        <v>104.75</v>
      </c>
      <c r="Q120" s="7">
        <v>0</v>
      </c>
      <c r="R120" s="7">
        <v>751.96</v>
      </c>
      <c r="S120" s="8">
        <v>0.0006</v>
      </c>
      <c r="T120" s="8">
        <v>0.0031</v>
      </c>
      <c r="U120" s="8">
        <v>0.0004</v>
      </c>
    </row>
    <row r="121" spans="2:21" ht="12.75">
      <c r="B121" s="6" t="s">
        <v>306</v>
      </c>
      <c r="C121" s="17">
        <v>3230240</v>
      </c>
      <c r="D121" s="18" t="s">
        <v>123</v>
      </c>
      <c r="E121" s="6"/>
      <c r="F121" s="18">
        <v>520037789</v>
      </c>
      <c r="G121" s="6" t="s">
        <v>199</v>
      </c>
      <c r="H121" s="6" t="s">
        <v>222</v>
      </c>
      <c r="I121" s="6" t="s">
        <v>94</v>
      </c>
      <c r="J121" s="6"/>
      <c r="K121" s="24">
        <v>3.2</v>
      </c>
      <c r="L121" s="6" t="s">
        <v>92</v>
      </c>
      <c r="M121" s="8">
        <v>0.035</v>
      </c>
      <c r="N121" s="8">
        <v>0.0148</v>
      </c>
      <c r="O121" s="7">
        <v>403816.9</v>
      </c>
      <c r="P121" s="7">
        <v>107.53</v>
      </c>
      <c r="Q121" s="7">
        <v>0</v>
      </c>
      <c r="R121" s="7">
        <v>434.22</v>
      </c>
      <c r="S121" s="8">
        <v>0.0004</v>
      </c>
      <c r="T121" s="8">
        <v>0.0018</v>
      </c>
      <c r="U121" s="8">
        <v>0.0002</v>
      </c>
    </row>
    <row r="122" spans="2:21" ht="12.75">
      <c r="B122" s="6" t="s">
        <v>307</v>
      </c>
      <c r="C122" s="17">
        <v>1135920</v>
      </c>
      <c r="D122" s="18" t="s">
        <v>123</v>
      </c>
      <c r="E122" s="6"/>
      <c r="F122" s="18">
        <v>513937714</v>
      </c>
      <c r="G122" s="6" t="s">
        <v>238</v>
      </c>
      <c r="H122" s="6" t="s">
        <v>228</v>
      </c>
      <c r="I122" s="6" t="s">
        <v>179</v>
      </c>
      <c r="J122" s="6"/>
      <c r="K122" s="24">
        <v>3.06</v>
      </c>
      <c r="L122" s="6" t="s">
        <v>92</v>
      </c>
      <c r="M122" s="8">
        <v>0.041</v>
      </c>
      <c r="N122" s="8">
        <v>0.011</v>
      </c>
      <c r="O122" s="7">
        <v>1225217</v>
      </c>
      <c r="P122" s="7">
        <v>110.6</v>
      </c>
      <c r="Q122" s="7">
        <v>0</v>
      </c>
      <c r="R122" s="7">
        <v>1355.09</v>
      </c>
      <c r="S122" s="8">
        <v>0.0041</v>
      </c>
      <c r="T122" s="8">
        <v>0.0057</v>
      </c>
      <c r="U122" s="8">
        <v>0.0007</v>
      </c>
    </row>
    <row r="123" spans="2:21" ht="12.75">
      <c r="B123" s="6" t="s">
        <v>308</v>
      </c>
      <c r="C123" s="17">
        <v>1160258</v>
      </c>
      <c r="D123" s="18" t="s">
        <v>123</v>
      </c>
      <c r="E123" s="6"/>
      <c r="F123" s="18">
        <v>1905761</v>
      </c>
      <c r="G123" s="6" t="s">
        <v>212</v>
      </c>
      <c r="H123" s="6" t="s">
        <v>222</v>
      </c>
      <c r="I123" s="6" t="s">
        <v>94</v>
      </c>
      <c r="J123" s="6"/>
      <c r="K123" s="24">
        <v>4.75</v>
      </c>
      <c r="L123" s="6" t="s">
        <v>92</v>
      </c>
      <c r="M123" s="8">
        <v>0.045</v>
      </c>
      <c r="N123" s="8">
        <v>0.0549</v>
      </c>
      <c r="O123" s="7">
        <v>767013</v>
      </c>
      <c r="P123" s="7">
        <v>97.78</v>
      </c>
      <c r="Q123" s="7">
        <v>0</v>
      </c>
      <c r="R123" s="7">
        <v>749.99</v>
      </c>
      <c r="S123" s="8">
        <v>0.0021</v>
      </c>
      <c r="T123" s="8">
        <v>0.0031</v>
      </c>
      <c r="U123" s="8">
        <v>0.0004</v>
      </c>
    </row>
    <row r="124" spans="2:21" ht="12.75">
      <c r="B124" s="6" t="s">
        <v>309</v>
      </c>
      <c r="C124" s="17">
        <v>1139575</v>
      </c>
      <c r="D124" s="18" t="s">
        <v>123</v>
      </c>
      <c r="E124" s="6"/>
      <c r="F124" s="18">
        <v>1905761</v>
      </c>
      <c r="G124" s="6" t="s">
        <v>212</v>
      </c>
      <c r="H124" s="6" t="s">
        <v>222</v>
      </c>
      <c r="I124" s="6" t="s">
        <v>94</v>
      </c>
      <c r="J124" s="6"/>
      <c r="K124" s="24">
        <v>2.22</v>
      </c>
      <c r="L124" s="6" t="s">
        <v>92</v>
      </c>
      <c r="M124" s="8">
        <v>0.058</v>
      </c>
      <c r="N124" s="8">
        <v>0.0414</v>
      </c>
      <c r="O124" s="7">
        <v>29095.2</v>
      </c>
      <c r="P124" s="7">
        <v>105.72</v>
      </c>
      <c r="Q124" s="7">
        <v>0</v>
      </c>
      <c r="R124" s="7">
        <v>30.76</v>
      </c>
      <c r="S124" s="8">
        <v>0.0001</v>
      </c>
      <c r="T124" s="8">
        <v>0.0001</v>
      </c>
      <c r="U124" s="8">
        <v>0</v>
      </c>
    </row>
    <row r="125" spans="2:21" ht="12.75">
      <c r="B125" s="6" t="s">
        <v>310</v>
      </c>
      <c r="C125" s="17">
        <v>11395750</v>
      </c>
      <c r="D125" s="18" t="s">
        <v>123</v>
      </c>
      <c r="E125" s="6"/>
      <c r="F125" s="18">
        <v>1905761</v>
      </c>
      <c r="G125" s="6" t="s">
        <v>212</v>
      </c>
      <c r="H125" s="6" t="s">
        <v>222</v>
      </c>
      <c r="I125" s="6" t="s">
        <v>94</v>
      </c>
      <c r="J125" s="6"/>
      <c r="K125" s="24">
        <v>2.22</v>
      </c>
      <c r="L125" s="6" t="s">
        <v>92</v>
      </c>
      <c r="M125" s="8">
        <v>0.058</v>
      </c>
      <c r="N125" s="8">
        <v>0.0414</v>
      </c>
      <c r="O125" s="7">
        <v>289472.27</v>
      </c>
      <c r="P125" s="7">
        <v>104.87</v>
      </c>
      <c r="Q125" s="7">
        <v>0</v>
      </c>
      <c r="R125" s="7">
        <v>303.57</v>
      </c>
      <c r="S125" s="8">
        <v>0.0006</v>
      </c>
      <c r="T125" s="8">
        <v>0.0013</v>
      </c>
      <c r="U125" s="8">
        <v>0.0002</v>
      </c>
    </row>
    <row r="126" spans="2:21" ht="12.75">
      <c r="B126" s="6" t="s">
        <v>311</v>
      </c>
      <c r="C126" s="17">
        <v>2560142</v>
      </c>
      <c r="D126" s="18" t="s">
        <v>123</v>
      </c>
      <c r="E126" s="6"/>
      <c r="F126" s="18">
        <v>520036690</v>
      </c>
      <c r="G126" s="6" t="s">
        <v>312</v>
      </c>
      <c r="H126" s="6" t="s">
        <v>222</v>
      </c>
      <c r="I126" s="6" t="s">
        <v>94</v>
      </c>
      <c r="J126" s="6"/>
      <c r="K126" s="24">
        <v>1.73</v>
      </c>
      <c r="L126" s="6" t="s">
        <v>92</v>
      </c>
      <c r="M126" s="8">
        <v>0.028</v>
      </c>
      <c r="N126" s="8">
        <v>0.005</v>
      </c>
      <c r="O126" s="7">
        <v>189135</v>
      </c>
      <c r="P126" s="7">
        <v>104.7</v>
      </c>
      <c r="Q126" s="7">
        <v>0</v>
      </c>
      <c r="R126" s="7">
        <v>198.02</v>
      </c>
      <c r="S126" s="8">
        <v>0.0014</v>
      </c>
      <c r="T126" s="8">
        <v>0.0008</v>
      </c>
      <c r="U126" s="8">
        <v>0.0001</v>
      </c>
    </row>
    <row r="127" spans="2:21" ht="12.75">
      <c r="B127" s="6" t="s">
        <v>313</v>
      </c>
      <c r="C127" s="17">
        <v>1132505</v>
      </c>
      <c r="D127" s="18" t="s">
        <v>123</v>
      </c>
      <c r="E127" s="6"/>
      <c r="F127" s="18">
        <v>510216054</v>
      </c>
      <c r="G127" s="6" t="s">
        <v>195</v>
      </c>
      <c r="H127" s="6" t="s">
        <v>222</v>
      </c>
      <c r="I127" s="6" t="s">
        <v>94</v>
      </c>
      <c r="J127" s="6"/>
      <c r="K127" s="24">
        <v>3.09</v>
      </c>
      <c r="L127" s="6" t="s">
        <v>92</v>
      </c>
      <c r="M127" s="8">
        <v>0.01726</v>
      </c>
      <c r="N127" s="8">
        <v>0.0105</v>
      </c>
      <c r="O127" s="7">
        <v>466237.62</v>
      </c>
      <c r="P127" s="7">
        <v>102.26</v>
      </c>
      <c r="Q127" s="7">
        <v>0</v>
      </c>
      <c r="R127" s="7">
        <v>476.77</v>
      </c>
      <c r="S127" s="8">
        <v>0.0007</v>
      </c>
      <c r="T127" s="8">
        <v>0.002</v>
      </c>
      <c r="U127" s="8">
        <v>0.0003</v>
      </c>
    </row>
    <row r="128" spans="2:21" ht="12.75">
      <c r="B128" s="6" t="s">
        <v>314</v>
      </c>
      <c r="C128" s="17">
        <v>1139815</v>
      </c>
      <c r="D128" s="18" t="s">
        <v>123</v>
      </c>
      <c r="E128" s="6"/>
      <c r="F128" s="18">
        <v>514290345</v>
      </c>
      <c r="G128" s="6" t="s">
        <v>238</v>
      </c>
      <c r="H128" s="6" t="s">
        <v>222</v>
      </c>
      <c r="I128" s="6" t="s">
        <v>94</v>
      </c>
      <c r="J128" s="6"/>
      <c r="K128" s="24">
        <v>4.04</v>
      </c>
      <c r="L128" s="6" t="s">
        <v>92</v>
      </c>
      <c r="M128" s="8">
        <v>0.0361</v>
      </c>
      <c r="N128" s="8">
        <v>0.0141</v>
      </c>
      <c r="O128" s="7">
        <v>666421</v>
      </c>
      <c r="P128" s="7">
        <v>109.82</v>
      </c>
      <c r="Q128" s="7">
        <v>0</v>
      </c>
      <c r="R128" s="7">
        <v>731.86</v>
      </c>
      <c r="S128" s="8">
        <v>0.0009</v>
      </c>
      <c r="T128" s="8">
        <v>0.0031</v>
      </c>
      <c r="U128" s="8">
        <v>0.0004</v>
      </c>
    </row>
    <row r="129" spans="2:21" ht="12.75">
      <c r="B129" s="6" t="s">
        <v>315</v>
      </c>
      <c r="C129" s="17">
        <v>1159359</v>
      </c>
      <c r="D129" s="18" t="s">
        <v>123</v>
      </c>
      <c r="E129" s="6"/>
      <c r="F129" s="18">
        <v>514290345</v>
      </c>
      <c r="G129" s="6" t="s">
        <v>238</v>
      </c>
      <c r="H129" s="6" t="s">
        <v>222</v>
      </c>
      <c r="I129" s="6" t="s">
        <v>94</v>
      </c>
      <c r="J129" s="6"/>
      <c r="K129" s="24">
        <v>7.28</v>
      </c>
      <c r="L129" s="6" t="s">
        <v>92</v>
      </c>
      <c r="M129" s="8">
        <v>0.0262</v>
      </c>
      <c r="N129" s="8">
        <v>0.0205</v>
      </c>
      <c r="O129" s="7">
        <v>63000</v>
      </c>
      <c r="P129" s="7">
        <v>105.4</v>
      </c>
      <c r="Q129" s="7">
        <v>0</v>
      </c>
      <c r="R129" s="7">
        <v>66.4</v>
      </c>
      <c r="S129" s="8">
        <v>0.0001</v>
      </c>
      <c r="T129" s="8">
        <v>0.0003</v>
      </c>
      <c r="U129" s="8">
        <v>0</v>
      </c>
    </row>
    <row r="130" spans="2:21" ht="12.75">
      <c r="B130" s="6" t="s">
        <v>316</v>
      </c>
      <c r="C130" s="17">
        <v>1163062</v>
      </c>
      <c r="D130" s="18" t="s">
        <v>123</v>
      </c>
      <c r="E130" s="6"/>
      <c r="F130" s="18">
        <v>1900288</v>
      </c>
      <c r="G130" s="6" t="s">
        <v>212</v>
      </c>
      <c r="H130" s="6" t="s">
        <v>222</v>
      </c>
      <c r="I130" s="6" t="s">
        <v>94</v>
      </c>
      <c r="J130" s="6"/>
      <c r="K130" s="24">
        <v>3.55</v>
      </c>
      <c r="L130" s="6" t="s">
        <v>92</v>
      </c>
      <c r="M130" s="8">
        <v>0.0393</v>
      </c>
      <c r="N130" s="8">
        <v>0.0582</v>
      </c>
      <c r="O130" s="7">
        <v>330837</v>
      </c>
      <c r="P130" s="7">
        <v>94.52</v>
      </c>
      <c r="Q130" s="7">
        <v>0</v>
      </c>
      <c r="R130" s="7">
        <v>312.71</v>
      </c>
      <c r="S130" s="8">
        <v>0.0013</v>
      </c>
      <c r="T130" s="8">
        <v>0.0013</v>
      </c>
      <c r="U130" s="8">
        <v>0.0002</v>
      </c>
    </row>
    <row r="131" spans="2:21" ht="12.75">
      <c r="B131" s="6" t="s">
        <v>317</v>
      </c>
      <c r="C131" s="17">
        <v>1133289</v>
      </c>
      <c r="D131" s="18" t="s">
        <v>123</v>
      </c>
      <c r="E131" s="6"/>
      <c r="F131" s="18">
        <v>510119068</v>
      </c>
      <c r="G131" s="6" t="s">
        <v>318</v>
      </c>
      <c r="H131" s="6" t="s">
        <v>319</v>
      </c>
      <c r="I131" s="6" t="s">
        <v>94</v>
      </c>
      <c r="J131" s="6"/>
      <c r="K131" s="24">
        <v>2.16</v>
      </c>
      <c r="L131" s="6" t="s">
        <v>92</v>
      </c>
      <c r="M131" s="8">
        <v>0.0475</v>
      </c>
      <c r="N131" s="8">
        <v>0.012</v>
      </c>
      <c r="O131" s="7">
        <v>1447537.4</v>
      </c>
      <c r="P131" s="7">
        <v>109.03</v>
      </c>
      <c r="Q131" s="7">
        <v>0</v>
      </c>
      <c r="R131" s="7">
        <v>1578.25</v>
      </c>
      <c r="S131" s="8">
        <v>0.0043</v>
      </c>
      <c r="T131" s="8">
        <v>0.0066</v>
      </c>
      <c r="U131" s="8">
        <v>0.0009</v>
      </c>
    </row>
    <row r="132" spans="2:21" ht="12.75">
      <c r="B132" s="6" t="s">
        <v>320</v>
      </c>
      <c r="C132" s="17">
        <v>7390149</v>
      </c>
      <c r="D132" s="18" t="s">
        <v>123</v>
      </c>
      <c r="E132" s="6"/>
      <c r="F132" s="18">
        <v>520028911</v>
      </c>
      <c r="G132" s="6" t="s">
        <v>262</v>
      </c>
      <c r="H132" s="6" t="s">
        <v>319</v>
      </c>
      <c r="I132" s="6" t="s">
        <v>94</v>
      </c>
      <c r="J132" s="6"/>
      <c r="K132" s="24">
        <v>2.64</v>
      </c>
      <c r="L132" s="6" t="s">
        <v>92</v>
      </c>
      <c r="M132" s="8">
        <v>0.0375</v>
      </c>
      <c r="N132" s="8">
        <v>0.0105</v>
      </c>
      <c r="O132" s="7">
        <v>662361.89</v>
      </c>
      <c r="P132" s="7">
        <v>108.21</v>
      </c>
      <c r="Q132" s="7">
        <v>0</v>
      </c>
      <c r="R132" s="7">
        <v>716.74</v>
      </c>
      <c r="S132" s="8">
        <v>0.0017</v>
      </c>
      <c r="T132" s="8">
        <v>0.003</v>
      </c>
      <c r="U132" s="8">
        <v>0.0004</v>
      </c>
    </row>
    <row r="133" spans="2:21" ht="12.75">
      <c r="B133" s="6" t="s">
        <v>321</v>
      </c>
      <c r="C133" s="17">
        <v>7390222</v>
      </c>
      <c r="D133" s="18" t="s">
        <v>123</v>
      </c>
      <c r="E133" s="6"/>
      <c r="F133" s="18">
        <v>520028911</v>
      </c>
      <c r="G133" s="6" t="s">
        <v>262</v>
      </c>
      <c r="H133" s="6" t="s">
        <v>319</v>
      </c>
      <c r="I133" s="6" t="s">
        <v>94</v>
      </c>
      <c r="J133" s="6"/>
      <c r="K133" s="24">
        <v>5.26</v>
      </c>
      <c r="L133" s="6" t="s">
        <v>92</v>
      </c>
      <c r="M133" s="8">
        <v>0.0375</v>
      </c>
      <c r="N133" s="8">
        <v>0.0168</v>
      </c>
      <c r="O133" s="7">
        <v>1107477</v>
      </c>
      <c r="P133" s="7">
        <v>112.11</v>
      </c>
      <c r="Q133" s="7">
        <v>0</v>
      </c>
      <c r="R133" s="7">
        <v>1241.59</v>
      </c>
      <c r="S133" s="8">
        <v>0.002</v>
      </c>
      <c r="T133" s="8">
        <v>0.0052</v>
      </c>
      <c r="U133" s="8">
        <v>0.0007</v>
      </c>
    </row>
    <row r="134" spans="2:21" ht="12.75">
      <c r="B134" s="6" t="s">
        <v>322</v>
      </c>
      <c r="C134" s="17">
        <v>1155795</v>
      </c>
      <c r="D134" s="18" t="s">
        <v>123</v>
      </c>
      <c r="E134" s="6"/>
      <c r="F134" s="18">
        <v>1981143</v>
      </c>
      <c r="G134" s="6" t="s">
        <v>254</v>
      </c>
      <c r="H134" s="6" t="s">
        <v>319</v>
      </c>
      <c r="I134" s="6" t="s">
        <v>94</v>
      </c>
      <c r="J134" s="6"/>
      <c r="K134" s="24">
        <v>2.07</v>
      </c>
      <c r="L134" s="6" t="s">
        <v>92</v>
      </c>
      <c r="M134" s="8">
        <v>0.06</v>
      </c>
      <c r="N134" s="8">
        <v>0.0419</v>
      </c>
      <c r="O134" s="7">
        <v>79075.1</v>
      </c>
      <c r="P134" s="7">
        <v>105.87</v>
      </c>
      <c r="Q134" s="7">
        <v>0</v>
      </c>
      <c r="R134" s="7">
        <v>83.72</v>
      </c>
      <c r="S134" s="8">
        <v>0.0004</v>
      </c>
      <c r="T134" s="8">
        <v>0.0003</v>
      </c>
      <c r="U134" s="8">
        <v>0</v>
      </c>
    </row>
    <row r="135" spans="2:21" ht="12.75">
      <c r="B135" s="6" t="s">
        <v>323</v>
      </c>
      <c r="C135" s="17">
        <v>1160811</v>
      </c>
      <c r="D135" s="18" t="s">
        <v>123</v>
      </c>
      <c r="E135" s="6"/>
      <c r="F135" s="18">
        <v>1981143</v>
      </c>
      <c r="G135" s="6" t="s">
        <v>254</v>
      </c>
      <c r="H135" s="6" t="s">
        <v>319</v>
      </c>
      <c r="I135" s="6" t="s">
        <v>94</v>
      </c>
      <c r="J135" s="6"/>
      <c r="K135" s="24">
        <v>2.86</v>
      </c>
      <c r="L135" s="6" t="s">
        <v>92</v>
      </c>
      <c r="M135" s="8">
        <v>0.0475</v>
      </c>
      <c r="N135" s="8">
        <v>0.0475</v>
      </c>
      <c r="O135" s="7">
        <v>1250925.1</v>
      </c>
      <c r="P135" s="7">
        <v>100.27</v>
      </c>
      <c r="Q135" s="7">
        <v>0</v>
      </c>
      <c r="R135" s="7">
        <v>1254.3</v>
      </c>
      <c r="S135" s="8">
        <v>0.002</v>
      </c>
      <c r="T135" s="8">
        <v>0.0052</v>
      </c>
      <c r="U135" s="8">
        <v>0.0007</v>
      </c>
    </row>
    <row r="136" spans="2:21" ht="12.75">
      <c r="B136" s="6" t="s">
        <v>324</v>
      </c>
      <c r="C136" s="17">
        <v>6270144</v>
      </c>
      <c r="D136" s="18" t="s">
        <v>123</v>
      </c>
      <c r="E136" s="6"/>
      <c r="F136" s="18">
        <v>520025602</v>
      </c>
      <c r="G136" s="6" t="s">
        <v>325</v>
      </c>
      <c r="H136" s="6" t="s">
        <v>326</v>
      </c>
      <c r="I136" s="6" t="s">
        <v>179</v>
      </c>
      <c r="J136" s="6"/>
      <c r="K136" s="24">
        <v>3.66</v>
      </c>
      <c r="L136" s="6" t="s">
        <v>92</v>
      </c>
      <c r="M136" s="8">
        <v>0.05</v>
      </c>
      <c r="N136" s="8">
        <v>0.0148</v>
      </c>
      <c r="O136" s="7">
        <v>13255.4</v>
      </c>
      <c r="P136" s="7">
        <v>113.67</v>
      </c>
      <c r="Q136" s="7">
        <v>0</v>
      </c>
      <c r="R136" s="7">
        <v>15.07</v>
      </c>
      <c r="S136" s="8">
        <v>0</v>
      </c>
      <c r="T136" s="8">
        <v>0.0001</v>
      </c>
      <c r="U136" s="8">
        <v>0</v>
      </c>
    </row>
    <row r="137" spans="2:21" ht="12.75">
      <c r="B137" s="6" t="s">
        <v>327</v>
      </c>
      <c r="C137" s="17">
        <v>1136936</v>
      </c>
      <c r="D137" s="18" t="s">
        <v>123</v>
      </c>
      <c r="E137" s="6"/>
      <c r="F137" s="18">
        <v>511399388</v>
      </c>
      <c r="G137" s="6" t="s">
        <v>328</v>
      </c>
      <c r="H137" s="6" t="s">
        <v>326</v>
      </c>
      <c r="I137" s="6" t="s">
        <v>179</v>
      </c>
      <c r="J137" s="6"/>
      <c r="K137" s="24">
        <v>1.23</v>
      </c>
      <c r="L137" s="6" t="s">
        <v>92</v>
      </c>
      <c r="M137" s="8">
        <v>0.0345</v>
      </c>
      <c r="N137" s="8">
        <v>0.0138</v>
      </c>
      <c r="O137" s="7">
        <v>25017.5</v>
      </c>
      <c r="P137" s="7">
        <v>103.41</v>
      </c>
      <c r="Q137" s="7">
        <v>0</v>
      </c>
      <c r="R137" s="7">
        <v>25.87</v>
      </c>
      <c r="S137" s="8">
        <v>0.0003</v>
      </c>
      <c r="T137" s="8">
        <v>0.0001</v>
      </c>
      <c r="U137" s="8">
        <v>0</v>
      </c>
    </row>
    <row r="138" spans="2:21" ht="12.75">
      <c r="B138" s="6" t="s">
        <v>329</v>
      </c>
      <c r="C138" s="17">
        <v>1161322</v>
      </c>
      <c r="D138" s="18" t="s">
        <v>123</v>
      </c>
      <c r="E138" s="6"/>
      <c r="F138" s="18">
        <v>1991033</v>
      </c>
      <c r="G138" s="6" t="s">
        <v>212</v>
      </c>
      <c r="H138" s="6" t="s">
        <v>319</v>
      </c>
      <c r="I138" s="6" t="s">
        <v>94</v>
      </c>
      <c r="J138" s="6"/>
      <c r="K138" s="24">
        <v>4.73</v>
      </c>
      <c r="L138" s="6" t="s">
        <v>92</v>
      </c>
      <c r="M138" s="8">
        <v>0.0435</v>
      </c>
      <c r="N138" s="8">
        <v>0.049</v>
      </c>
      <c r="O138" s="7">
        <v>510647</v>
      </c>
      <c r="P138" s="7">
        <v>98.44</v>
      </c>
      <c r="Q138" s="7">
        <v>0</v>
      </c>
      <c r="R138" s="7">
        <v>502.68</v>
      </c>
      <c r="S138" s="8">
        <v>0.0022</v>
      </c>
      <c r="T138" s="8">
        <v>0.0021</v>
      </c>
      <c r="U138" s="8">
        <v>0.0003</v>
      </c>
    </row>
    <row r="139" spans="2:21" ht="12.75">
      <c r="B139" s="6" t="s">
        <v>330</v>
      </c>
      <c r="C139" s="17">
        <v>1160746</v>
      </c>
      <c r="D139" s="18" t="s">
        <v>123</v>
      </c>
      <c r="E139" s="6"/>
      <c r="F139" s="18">
        <v>1838682</v>
      </c>
      <c r="G139" s="6" t="s">
        <v>212</v>
      </c>
      <c r="H139" s="6" t="s">
        <v>319</v>
      </c>
      <c r="I139" s="6" t="s">
        <v>94</v>
      </c>
      <c r="J139" s="6"/>
      <c r="K139" s="24">
        <v>3.38</v>
      </c>
      <c r="L139" s="6" t="s">
        <v>92</v>
      </c>
      <c r="M139" s="8">
        <v>0.0395</v>
      </c>
      <c r="N139" s="8">
        <v>0.0479</v>
      </c>
      <c r="O139" s="7">
        <v>258000</v>
      </c>
      <c r="P139" s="7">
        <v>98.71</v>
      </c>
      <c r="Q139" s="7">
        <v>0</v>
      </c>
      <c r="R139" s="7">
        <v>254.67</v>
      </c>
      <c r="S139" s="8">
        <v>0.0007</v>
      </c>
      <c r="T139" s="8">
        <v>0.0011</v>
      </c>
      <c r="U139" s="8">
        <v>0.0001</v>
      </c>
    </row>
    <row r="140" spans="2:21" ht="12.75">
      <c r="B140" s="6" t="s">
        <v>331</v>
      </c>
      <c r="C140" s="17">
        <v>1160241</v>
      </c>
      <c r="D140" s="18" t="s">
        <v>123</v>
      </c>
      <c r="E140" s="6"/>
      <c r="F140" s="18">
        <v>513937714</v>
      </c>
      <c r="G140" s="6" t="s">
        <v>238</v>
      </c>
      <c r="H140" s="6" t="s">
        <v>326</v>
      </c>
      <c r="I140" s="6" t="s">
        <v>179</v>
      </c>
      <c r="J140" s="6"/>
      <c r="K140" s="24">
        <v>5.26</v>
      </c>
      <c r="L140" s="6" t="s">
        <v>92</v>
      </c>
      <c r="M140" s="8">
        <v>0.0184</v>
      </c>
      <c r="N140" s="8">
        <v>0.0152</v>
      </c>
      <c r="O140" s="7">
        <v>548000</v>
      </c>
      <c r="P140" s="7">
        <v>101.7</v>
      </c>
      <c r="Q140" s="7">
        <v>0</v>
      </c>
      <c r="R140" s="7">
        <v>557.32</v>
      </c>
      <c r="S140" s="8">
        <v>0.0018</v>
      </c>
      <c r="T140" s="8">
        <v>0.0023</v>
      </c>
      <c r="U140" s="8">
        <v>0.0003</v>
      </c>
    </row>
    <row r="141" spans="2:21" ht="12.75">
      <c r="B141" s="6" t="s">
        <v>332</v>
      </c>
      <c r="C141" s="17">
        <v>6320105</v>
      </c>
      <c r="D141" s="18" t="s">
        <v>123</v>
      </c>
      <c r="E141" s="6"/>
      <c r="F141" s="18">
        <v>520018383</v>
      </c>
      <c r="G141" s="6" t="s">
        <v>318</v>
      </c>
      <c r="H141" s="6" t="s">
        <v>319</v>
      </c>
      <c r="I141" s="6" t="s">
        <v>94</v>
      </c>
      <c r="J141" s="6"/>
      <c r="K141" s="24">
        <v>2.43</v>
      </c>
      <c r="L141" s="6" t="s">
        <v>92</v>
      </c>
      <c r="M141" s="8">
        <v>0.0589</v>
      </c>
      <c r="N141" s="8">
        <v>0.0118</v>
      </c>
      <c r="O141" s="7">
        <v>-0.5</v>
      </c>
      <c r="P141" s="7">
        <v>113.4</v>
      </c>
      <c r="Q141" s="7">
        <v>0</v>
      </c>
      <c r="R141" s="7">
        <v>0</v>
      </c>
      <c r="S141" s="8">
        <v>0</v>
      </c>
      <c r="T141" s="8">
        <v>0</v>
      </c>
      <c r="U141" s="8">
        <v>0</v>
      </c>
    </row>
    <row r="142" spans="2:21" ht="12.75">
      <c r="B142" s="6" t="s">
        <v>333</v>
      </c>
      <c r="C142" s="17">
        <v>1141415</v>
      </c>
      <c r="D142" s="18" t="s">
        <v>123</v>
      </c>
      <c r="E142" s="6"/>
      <c r="F142" s="18">
        <v>520044314</v>
      </c>
      <c r="G142" s="6" t="s">
        <v>225</v>
      </c>
      <c r="H142" s="6" t="s">
        <v>319</v>
      </c>
      <c r="I142" s="6" t="s">
        <v>94</v>
      </c>
      <c r="J142" s="6"/>
      <c r="K142" s="24">
        <v>1.7</v>
      </c>
      <c r="L142" s="6" t="s">
        <v>92</v>
      </c>
      <c r="M142" s="8">
        <v>0.0216</v>
      </c>
      <c r="N142" s="8">
        <v>0.0109</v>
      </c>
      <c r="O142" s="7">
        <v>-1.06</v>
      </c>
      <c r="P142" s="7">
        <v>102.4</v>
      </c>
      <c r="Q142" s="7">
        <v>0</v>
      </c>
      <c r="R142" s="7">
        <v>0</v>
      </c>
      <c r="S142" s="8">
        <v>0</v>
      </c>
      <c r="T142" s="8">
        <v>0</v>
      </c>
      <c r="U142" s="8">
        <v>0</v>
      </c>
    </row>
    <row r="143" spans="2:21" ht="12.75">
      <c r="B143" s="6" t="s">
        <v>334</v>
      </c>
      <c r="C143" s="17">
        <v>1156397</v>
      </c>
      <c r="D143" s="18" t="s">
        <v>123</v>
      </c>
      <c r="E143" s="6"/>
      <c r="F143" s="18">
        <v>520044314</v>
      </c>
      <c r="G143" s="6" t="s">
        <v>225</v>
      </c>
      <c r="H143" s="6" t="s">
        <v>319</v>
      </c>
      <c r="I143" s="6" t="s">
        <v>94</v>
      </c>
      <c r="J143" s="6"/>
      <c r="K143" s="24">
        <v>4.23</v>
      </c>
      <c r="L143" s="6" t="s">
        <v>92</v>
      </c>
      <c r="M143" s="8">
        <v>0.04</v>
      </c>
      <c r="N143" s="8">
        <v>0.0171</v>
      </c>
      <c r="O143" s="7">
        <v>3753026</v>
      </c>
      <c r="P143" s="7">
        <v>113.12</v>
      </c>
      <c r="Q143" s="7">
        <v>0</v>
      </c>
      <c r="R143" s="7">
        <v>4245.42</v>
      </c>
      <c r="S143" s="8">
        <v>0.0046</v>
      </c>
      <c r="T143" s="8">
        <v>0.0177</v>
      </c>
      <c r="U143" s="8">
        <v>0.0023</v>
      </c>
    </row>
    <row r="144" spans="2:21" ht="12.75">
      <c r="B144" s="6" t="s">
        <v>335</v>
      </c>
      <c r="C144" s="17">
        <v>1136464</v>
      </c>
      <c r="D144" s="18" t="s">
        <v>123</v>
      </c>
      <c r="E144" s="6"/>
      <c r="F144" s="18">
        <v>514065283</v>
      </c>
      <c r="G144" s="6" t="s">
        <v>218</v>
      </c>
      <c r="H144" s="6" t="s">
        <v>326</v>
      </c>
      <c r="I144" s="6" t="s">
        <v>179</v>
      </c>
      <c r="J144" s="6"/>
      <c r="K144" s="24">
        <v>2.82</v>
      </c>
      <c r="L144" s="6" t="s">
        <v>92</v>
      </c>
      <c r="M144" s="8">
        <v>0.03</v>
      </c>
      <c r="N144" s="8">
        <v>0.0165</v>
      </c>
      <c r="O144" s="7">
        <v>3311963.81</v>
      </c>
      <c r="P144" s="7">
        <v>104.08</v>
      </c>
      <c r="Q144" s="7">
        <v>0</v>
      </c>
      <c r="R144" s="7">
        <v>3447.09</v>
      </c>
      <c r="S144" s="8">
        <v>0.0097</v>
      </c>
      <c r="T144" s="8">
        <v>0.0144</v>
      </c>
      <c r="U144" s="8">
        <v>0.0019</v>
      </c>
    </row>
    <row r="145" spans="2:21" ht="12.75">
      <c r="B145" s="6" t="s">
        <v>336</v>
      </c>
      <c r="C145" s="17">
        <v>1136134</v>
      </c>
      <c r="D145" s="18" t="s">
        <v>123</v>
      </c>
      <c r="E145" s="6"/>
      <c r="F145" s="18">
        <v>514892801</v>
      </c>
      <c r="G145" s="6" t="s">
        <v>337</v>
      </c>
      <c r="H145" s="6" t="s">
        <v>319</v>
      </c>
      <c r="I145" s="6" t="s">
        <v>94</v>
      </c>
      <c r="J145" s="6"/>
      <c r="K145" s="24">
        <v>2.44</v>
      </c>
      <c r="L145" s="6" t="s">
        <v>92</v>
      </c>
      <c r="M145" s="8">
        <v>0.0335</v>
      </c>
      <c r="N145" s="8">
        <v>0.0091</v>
      </c>
      <c r="O145" s="7">
        <v>-0.09</v>
      </c>
      <c r="P145" s="7">
        <v>105.99</v>
      </c>
      <c r="Q145" s="7">
        <v>0</v>
      </c>
      <c r="R145" s="7">
        <v>0</v>
      </c>
      <c r="S145" s="8">
        <v>0</v>
      </c>
      <c r="T145" s="8">
        <v>0</v>
      </c>
      <c r="U145" s="8">
        <v>0</v>
      </c>
    </row>
    <row r="146" spans="2:21" ht="12.75">
      <c r="B146" s="6" t="s">
        <v>338</v>
      </c>
      <c r="C146" s="17">
        <v>1141951</v>
      </c>
      <c r="D146" s="18" t="s">
        <v>123</v>
      </c>
      <c r="E146" s="6"/>
      <c r="F146" s="18">
        <v>514892801</v>
      </c>
      <c r="G146" s="6" t="s">
        <v>337</v>
      </c>
      <c r="H146" s="6" t="s">
        <v>319</v>
      </c>
      <c r="I146" s="6" t="s">
        <v>94</v>
      </c>
      <c r="J146" s="6"/>
      <c r="K146" s="24">
        <v>4.51</v>
      </c>
      <c r="L146" s="6" t="s">
        <v>92</v>
      </c>
      <c r="M146" s="8">
        <v>0.0262</v>
      </c>
      <c r="N146" s="8">
        <v>0.0135</v>
      </c>
      <c r="O146" s="7">
        <v>231667.01</v>
      </c>
      <c r="P146" s="7">
        <v>106.43</v>
      </c>
      <c r="Q146" s="7">
        <v>0</v>
      </c>
      <c r="R146" s="7">
        <v>246.56</v>
      </c>
      <c r="S146" s="8">
        <v>0.0003</v>
      </c>
      <c r="T146" s="8">
        <v>0.001</v>
      </c>
      <c r="U146" s="8">
        <v>0.0001</v>
      </c>
    </row>
    <row r="147" spans="2:21" ht="12.75">
      <c r="B147" s="6" t="s">
        <v>339</v>
      </c>
      <c r="C147" s="17">
        <v>7150410</v>
      </c>
      <c r="D147" s="18" t="s">
        <v>123</v>
      </c>
      <c r="E147" s="6"/>
      <c r="F147" s="18">
        <v>520025990</v>
      </c>
      <c r="G147" s="6" t="s">
        <v>328</v>
      </c>
      <c r="H147" s="6" t="s">
        <v>251</v>
      </c>
      <c r="I147" s="6" t="s">
        <v>179</v>
      </c>
      <c r="J147" s="6"/>
      <c r="K147" s="24">
        <v>3.6</v>
      </c>
      <c r="L147" s="6" t="s">
        <v>92</v>
      </c>
      <c r="M147" s="8">
        <v>0.0295</v>
      </c>
      <c r="N147" s="8">
        <v>0.0176</v>
      </c>
      <c r="O147" s="7">
        <v>1900000</v>
      </c>
      <c r="P147" s="7">
        <v>105.1</v>
      </c>
      <c r="Q147" s="7">
        <v>0</v>
      </c>
      <c r="R147" s="7">
        <v>1996.9</v>
      </c>
      <c r="S147" s="8">
        <v>0.0063</v>
      </c>
      <c r="T147" s="8">
        <v>0.0083</v>
      </c>
      <c r="U147" s="8">
        <v>0.0011</v>
      </c>
    </row>
    <row r="148" spans="2:21" ht="12.75">
      <c r="B148" s="6" t="s">
        <v>340</v>
      </c>
      <c r="C148" s="17">
        <v>1138536</v>
      </c>
      <c r="D148" s="18" t="s">
        <v>123</v>
      </c>
      <c r="E148" s="6"/>
      <c r="F148" s="18">
        <v>512025891</v>
      </c>
      <c r="G148" s="6" t="s">
        <v>341</v>
      </c>
      <c r="H148" s="6" t="s">
        <v>257</v>
      </c>
      <c r="I148" s="6" t="s">
        <v>94</v>
      </c>
      <c r="J148" s="6"/>
      <c r="K148" s="24">
        <v>1.34</v>
      </c>
      <c r="L148" s="6" t="s">
        <v>92</v>
      </c>
      <c r="M148" s="8">
        <v>0.03</v>
      </c>
      <c r="N148" s="8">
        <v>0.0299</v>
      </c>
      <c r="O148" s="7">
        <v>-1.61</v>
      </c>
      <c r="P148" s="7">
        <v>100.43</v>
      </c>
      <c r="Q148" s="7">
        <v>0</v>
      </c>
      <c r="R148" s="7">
        <v>0</v>
      </c>
      <c r="S148" s="8">
        <v>0</v>
      </c>
      <c r="T148" s="8">
        <v>0</v>
      </c>
      <c r="U148" s="8">
        <v>0</v>
      </c>
    </row>
    <row r="149" spans="2:21" ht="12.75">
      <c r="B149" s="6" t="s">
        <v>342</v>
      </c>
      <c r="C149" s="17">
        <v>1161751</v>
      </c>
      <c r="D149" s="18" t="s">
        <v>123</v>
      </c>
      <c r="E149" s="6"/>
      <c r="F149" s="18">
        <v>513901371</v>
      </c>
      <c r="G149" s="6" t="s">
        <v>343</v>
      </c>
      <c r="H149" s="6" t="s">
        <v>257</v>
      </c>
      <c r="I149" s="6" t="s">
        <v>94</v>
      </c>
      <c r="J149" s="6"/>
      <c r="K149" s="24">
        <v>4.82</v>
      </c>
      <c r="L149" s="6" t="s">
        <v>92</v>
      </c>
      <c r="M149" s="8">
        <v>0.0205</v>
      </c>
      <c r="N149" s="8">
        <v>0.0145</v>
      </c>
      <c r="O149" s="7">
        <v>4365169</v>
      </c>
      <c r="P149" s="7">
        <v>103.24</v>
      </c>
      <c r="Q149" s="7">
        <v>0</v>
      </c>
      <c r="R149" s="7">
        <v>4506.6</v>
      </c>
      <c r="S149" s="8">
        <v>0.0102</v>
      </c>
      <c r="T149" s="8">
        <v>0.0188</v>
      </c>
      <c r="U149" s="8">
        <v>0.0024</v>
      </c>
    </row>
    <row r="150" spans="2:21" ht="12.75">
      <c r="B150" s="6" t="s">
        <v>344</v>
      </c>
      <c r="C150" s="17">
        <v>1160878</v>
      </c>
      <c r="D150" s="18" t="s">
        <v>123</v>
      </c>
      <c r="E150" s="6"/>
      <c r="F150" s="18">
        <v>510560188</v>
      </c>
      <c r="G150" s="6" t="s">
        <v>212</v>
      </c>
      <c r="H150" s="6" t="s">
        <v>251</v>
      </c>
      <c r="I150" s="6" t="s">
        <v>179</v>
      </c>
      <c r="J150" s="6"/>
      <c r="K150" s="24">
        <v>5.51</v>
      </c>
      <c r="L150" s="6" t="s">
        <v>92</v>
      </c>
      <c r="M150" s="8">
        <v>0.0325</v>
      </c>
      <c r="N150" s="8">
        <v>0.0282</v>
      </c>
      <c r="O150" s="7">
        <v>25000</v>
      </c>
      <c r="P150" s="7">
        <v>102.5</v>
      </c>
      <c r="Q150" s="7">
        <v>0</v>
      </c>
      <c r="R150" s="7">
        <v>25.63</v>
      </c>
      <c r="S150" s="8">
        <v>0.0001</v>
      </c>
      <c r="T150" s="8">
        <v>0.0001</v>
      </c>
      <c r="U150" s="8">
        <v>0</v>
      </c>
    </row>
    <row r="151" spans="2:21" ht="12.75">
      <c r="B151" s="6" t="s">
        <v>345</v>
      </c>
      <c r="C151" s="17">
        <v>1173764</v>
      </c>
      <c r="D151" s="18" t="s">
        <v>123</v>
      </c>
      <c r="E151" s="6"/>
      <c r="F151" s="18">
        <v>510560188</v>
      </c>
      <c r="G151" s="6" t="s">
        <v>212</v>
      </c>
      <c r="H151" s="6" t="s">
        <v>251</v>
      </c>
      <c r="I151" s="6" t="s">
        <v>179</v>
      </c>
      <c r="J151" s="6"/>
      <c r="K151" s="24">
        <v>5.38</v>
      </c>
      <c r="L151" s="6" t="s">
        <v>92</v>
      </c>
      <c r="M151" s="8">
        <v>0.023</v>
      </c>
      <c r="N151" s="8">
        <v>0.0223</v>
      </c>
      <c r="O151" s="7">
        <v>2499000</v>
      </c>
      <c r="P151" s="7">
        <v>100.61</v>
      </c>
      <c r="Q151" s="7">
        <v>0</v>
      </c>
      <c r="R151" s="7">
        <v>2514.24</v>
      </c>
      <c r="S151" s="8">
        <v>0.0041</v>
      </c>
      <c r="T151" s="8">
        <v>0.0105</v>
      </c>
      <c r="U151" s="8">
        <v>0.0014</v>
      </c>
    </row>
    <row r="152" spans="2:21" ht="12.75">
      <c r="B152" s="6" t="s">
        <v>346</v>
      </c>
      <c r="C152" s="17">
        <v>1135698</v>
      </c>
      <c r="D152" s="18" t="s">
        <v>123</v>
      </c>
      <c r="E152" s="6"/>
      <c r="F152" s="18">
        <v>520034760</v>
      </c>
      <c r="G152" s="6" t="s">
        <v>328</v>
      </c>
      <c r="H152" s="6" t="s">
        <v>251</v>
      </c>
      <c r="I152" s="6" t="s">
        <v>179</v>
      </c>
      <c r="J152" s="6"/>
      <c r="K152" s="24">
        <v>0.99</v>
      </c>
      <c r="L152" s="6" t="s">
        <v>92</v>
      </c>
      <c r="M152" s="8">
        <v>0.039</v>
      </c>
      <c r="N152" s="8">
        <v>0.0072</v>
      </c>
      <c r="O152" s="7">
        <v>788375.47</v>
      </c>
      <c r="P152" s="7">
        <v>103.16</v>
      </c>
      <c r="Q152" s="7">
        <v>0</v>
      </c>
      <c r="R152" s="7">
        <v>813.29</v>
      </c>
      <c r="S152" s="8">
        <v>0.0067</v>
      </c>
      <c r="T152" s="8">
        <v>0.0034</v>
      </c>
      <c r="U152" s="8">
        <v>0.0004</v>
      </c>
    </row>
    <row r="153" spans="2:21" ht="12.75">
      <c r="B153" s="6" t="s">
        <v>347</v>
      </c>
      <c r="C153" s="17">
        <v>1140102</v>
      </c>
      <c r="D153" s="18" t="s">
        <v>123</v>
      </c>
      <c r="E153" s="6"/>
      <c r="F153" s="18">
        <v>510381601</v>
      </c>
      <c r="G153" s="6" t="s">
        <v>328</v>
      </c>
      <c r="H153" s="6" t="s">
        <v>257</v>
      </c>
      <c r="I153" s="6" t="s">
        <v>94</v>
      </c>
      <c r="J153" s="6"/>
      <c r="K153" s="24">
        <v>3.74</v>
      </c>
      <c r="L153" s="6" t="s">
        <v>92</v>
      </c>
      <c r="M153" s="8">
        <v>0.043</v>
      </c>
      <c r="N153" s="8">
        <v>0.0202</v>
      </c>
      <c r="O153" s="7">
        <v>2979897.33</v>
      </c>
      <c r="P153" s="7">
        <v>109.65</v>
      </c>
      <c r="Q153" s="7">
        <v>0</v>
      </c>
      <c r="R153" s="7">
        <v>3267.46</v>
      </c>
      <c r="S153" s="8">
        <v>0.0025</v>
      </c>
      <c r="T153" s="8">
        <v>0.0137</v>
      </c>
      <c r="U153" s="8">
        <v>0.0018</v>
      </c>
    </row>
    <row r="154" spans="2:21" ht="12.75">
      <c r="B154" s="6" t="s">
        <v>348</v>
      </c>
      <c r="C154" s="17">
        <v>1167477</v>
      </c>
      <c r="D154" s="18" t="s">
        <v>123</v>
      </c>
      <c r="E154" s="6"/>
      <c r="F154" s="18">
        <v>1427976</v>
      </c>
      <c r="G154" s="6" t="s">
        <v>212</v>
      </c>
      <c r="H154" s="6" t="s">
        <v>257</v>
      </c>
      <c r="I154" s="6" t="s">
        <v>94</v>
      </c>
      <c r="J154" s="6"/>
      <c r="K154" s="24">
        <v>2.12</v>
      </c>
      <c r="L154" s="6" t="s">
        <v>92</v>
      </c>
      <c r="M154" s="8">
        <v>0.05</v>
      </c>
      <c r="N154" s="8">
        <v>0.0561</v>
      </c>
      <c r="O154" s="7">
        <v>244000</v>
      </c>
      <c r="P154" s="7">
        <v>100.13</v>
      </c>
      <c r="Q154" s="7">
        <v>0</v>
      </c>
      <c r="R154" s="7">
        <v>244.32</v>
      </c>
      <c r="S154" s="8">
        <v>0.0013</v>
      </c>
      <c r="T154" s="8">
        <v>0.001</v>
      </c>
      <c r="U154" s="8">
        <v>0.0001</v>
      </c>
    </row>
    <row r="155" spans="2:21" ht="12.75">
      <c r="B155" s="6" t="s">
        <v>349</v>
      </c>
      <c r="C155" s="17">
        <v>5760236</v>
      </c>
      <c r="D155" s="18" t="s">
        <v>123</v>
      </c>
      <c r="E155" s="6"/>
      <c r="F155" s="18">
        <v>520028010</v>
      </c>
      <c r="G155" s="6" t="s">
        <v>262</v>
      </c>
      <c r="H155" s="6" t="s">
        <v>257</v>
      </c>
      <c r="I155" s="6" t="s">
        <v>94</v>
      </c>
      <c r="J155" s="6"/>
      <c r="K155" s="24">
        <v>1.79</v>
      </c>
      <c r="L155" s="6" t="s">
        <v>92</v>
      </c>
      <c r="M155" s="8">
        <v>0.0455</v>
      </c>
      <c r="N155" s="8">
        <v>0.0152</v>
      </c>
      <c r="O155" s="7">
        <v>2429603.98</v>
      </c>
      <c r="P155" s="7">
        <v>107.02</v>
      </c>
      <c r="Q155" s="7">
        <v>0</v>
      </c>
      <c r="R155" s="7">
        <v>2600.16</v>
      </c>
      <c r="S155" s="8">
        <v>0.0045</v>
      </c>
      <c r="T155" s="8">
        <v>0.0109</v>
      </c>
      <c r="U155" s="8">
        <v>0.0014</v>
      </c>
    </row>
    <row r="156" spans="2:21" ht="12.75">
      <c r="B156" s="6" t="s">
        <v>350</v>
      </c>
      <c r="C156" s="17">
        <v>5760301</v>
      </c>
      <c r="D156" s="18" t="s">
        <v>123</v>
      </c>
      <c r="E156" s="6"/>
      <c r="F156" s="18">
        <v>520028010</v>
      </c>
      <c r="G156" s="6" t="s">
        <v>262</v>
      </c>
      <c r="H156" s="6" t="s">
        <v>257</v>
      </c>
      <c r="I156" s="6" t="s">
        <v>94</v>
      </c>
      <c r="J156" s="6"/>
      <c r="K156" s="24">
        <v>4.68</v>
      </c>
      <c r="L156" s="6" t="s">
        <v>92</v>
      </c>
      <c r="M156" s="8">
        <v>0.022</v>
      </c>
      <c r="N156" s="8">
        <v>0.0219</v>
      </c>
      <c r="O156" s="7">
        <v>1059642</v>
      </c>
      <c r="P156" s="7">
        <v>100.67</v>
      </c>
      <c r="Q156" s="7">
        <v>0</v>
      </c>
      <c r="R156" s="7">
        <v>1066.74</v>
      </c>
      <c r="S156" s="8">
        <v>0.0007</v>
      </c>
      <c r="T156" s="8">
        <v>0.0045</v>
      </c>
      <c r="U156" s="8">
        <v>0.0006</v>
      </c>
    </row>
    <row r="157" spans="2:21" ht="12.75">
      <c r="B157" s="6" t="s">
        <v>351</v>
      </c>
      <c r="C157" s="17">
        <v>1168517</v>
      </c>
      <c r="D157" s="18" t="s">
        <v>123</v>
      </c>
      <c r="E157" s="6"/>
      <c r="F157" s="18">
        <v>512719485</v>
      </c>
      <c r="G157" s="6" t="s">
        <v>199</v>
      </c>
      <c r="H157" s="6" t="s">
        <v>251</v>
      </c>
      <c r="I157" s="6" t="s">
        <v>179</v>
      </c>
      <c r="J157" s="6"/>
      <c r="K157" s="24">
        <v>6.2</v>
      </c>
      <c r="L157" s="6" t="s">
        <v>92</v>
      </c>
      <c r="M157" s="8">
        <v>0.0304</v>
      </c>
      <c r="N157" s="8">
        <v>0.0228</v>
      </c>
      <c r="O157" s="7">
        <v>493612</v>
      </c>
      <c r="P157" s="7">
        <v>105.64</v>
      </c>
      <c r="Q157" s="7">
        <v>0</v>
      </c>
      <c r="R157" s="7">
        <v>521.45</v>
      </c>
      <c r="S157" s="8">
        <v>0.0009</v>
      </c>
      <c r="T157" s="8">
        <v>0.0022</v>
      </c>
      <c r="U157" s="8">
        <v>0.0003</v>
      </c>
    </row>
    <row r="158" spans="2:21" ht="12.75">
      <c r="B158" s="6" t="s">
        <v>352</v>
      </c>
      <c r="C158" s="17">
        <v>6990212</v>
      </c>
      <c r="D158" s="18" t="s">
        <v>123</v>
      </c>
      <c r="E158" s="6"/>
      <c r="F158" s="18">
        <v>520025438</v>
      </c>
      <c r="G158" s="6" t="s">
        <v>199</v>
      </c>
      <c r="H158" s="6" t="s">
        <v>251</v>
      </c>
      <c r="I158" s="6" t="s">
        <v>179</v>
      </c>
      <c r="J158" s="6"/>
      <c r="K158" s="24">
        <v>5.4</v>
      </c>
      <c r="L158" s="6" t="s">
        <v>92</v>
      </c>
      <c r="M158" s="8">
        <v>0.0395</v>
      </c>
      <c r="N158" s="8">
        <v>0.0284</v>
      </c>
      <c r="O158" s="7">
        <v>-0.1</v>
      </c>
      <c r="P158" s="7">
        <v>107.17</v>
      </c>
      <c r="Q158" s="7">
        <v>0</v>
      </c>
      <c r="R158" s="7">
        <v>0</v>
      </c>
      <c r="S158" s="8">
        <v>0</v>
      </c>
      <c r="T158" s="8">
        <v>0</v>
      </c>
      <c r="U158" s="8">
        <v>0</v>
      </c>
    </row>
    <row r="159" spans="2:21" ht="12.75">
      <c r="B159" s="6" t="s">
        <v>353</v>
      </c>
      <c r="C159" s="17">
        <v>1145432</v>
      </c>
      <c r="D159" s="18" t="s">
        <v>123</v>
      </c>
      <c r="E159" s="6"/>
      <c r="F159" s="18">
        <v>1863501</v>
      </c>
      <c r="G159" s="6" t="s">
        <v>212</v>
      </c>
      <c r="H159" s="6" t="s">
        <v>257</v>
      </c>
      <c r="I159" s="6" t="s">
        <v>94</v>
      </c>
      <c r="J159" s="6"/>
      <c r="K159" s="24">
        <v>0.99</v>
      </c>
      <c r="L159" s="6" t="s">
        <v>92</v>
      </c>
      <c r="M159" s="8">
        <v>0.050184</v>
      </c>
      <c r="N159" s="8">
        <v>0.0591</v>
      </c>
      <c r="O159" s="7">
        <v>191386.67</v>
      </c>
      <c r="P159" s="7">
        <v>99.4</v>
      </c>
      <c r="Q159" s="7">
        <v>0</v>
      </c>
      <c r="R159" s="7">
        <v>190.24</v>
      </c>
      <c r="S159" s="8">
        <v>0.0007</v>
      </c>
      <c r="T159" s="8">
        <v>0.0008</v>
      </c>
      <c r="U159" s="8">
        <v>0.0001</v>
      </c>
    </row>
    <row r="160" spans="2:21" ht="12.75">
      <c r="B160" s="6" t="s">
        <v>354</v>
      </c>
      <c r="C160" s="17">
        <v>11398980</v>
      </c>
      <c r="D160" s="18" t="s">
        <v>123</v>
      </c>
      <c r="E160" s="6"/>
      <c r="F160" s="18">
        <v>1838863</v>
      </c>
      <c r="G160" s="6" t="s">
        <v>212</v>
      </c>
      <c r="H160" s="6" t="s">
        <v>257</v>
      </c>
      <c r="I160" s="6" t="s">
        <v>94</v>
      </c>
      <c r="J160" s="6"/>
      <c r="K160" s="24">
        <v>3.58</v>
      </c>
      <c r="L160" s="6" t="s">
        <v>92</v>
      </c>
      <c r="M160" s="8">
        <v>0.0515</v>
      </c>
      <c r="N160" s="8">
        <v>0.0522</v>
      </c>
      <c r="O160" s="7">
        <v>446318.91</v>
      </c>
      <c r="P160" s="7">
        <v>92.19</v>
      </c>
      <c r="Q160" s="7">
        <v>0</v>
      </c>
      <c r="R160" s="7">
        <v>411.45</v>
      </c>
      <c r="S160" s="8">
        <v>0.0009</v>
      </c>
      <c r="T160" s="8">
        <v>0.0017</v>
      </c>
      <c r="U160" s="8">
        <v>0.0002</v>
      </c>
    </row>
    <row r="161" spans="2:21" ht="12.75">
      <c r="B161" s="6" t="s">
        <v>355</v>
      </c>
      <c r="C161" s="17">
        <v>1139591</v>
      </c>
      <c r="D161" s="18" t="s">
        <v>123</v>
      </c>
      <c r="E161" s="6"/>
      <c r="F161" s="18">
        <v>514065283</v>
      </c>
      <c r="G161" s="6" t="s">
        <v>218</v>
      </c>
      <c r="H161" s="6" t="s">
        <v>251</v>
      </c>
      <c r="I161" s="6" t="s">
        <v>179</v>
      </c>
      <c r="J161" s="6"/>
      <c r="K161" s="24">
        <v>1.64</v>
      </c>
      <c r="L161" s="6" t="s">
        <v>92</v>
      </c>
      <c r="M161" s="8">
        <v>0.0265</v>
      </c>
      <c r="N161" s="8">
        <v>0.0155</v>
      </c>
      <c r="O161" s="7">
        <v>-0.38</v>
      </c>
      <c r="P161" s="7">
        <v>102.04</v>
      </c>
      <c r="Q161" s="7">
        <v>0</v>
      </c>
      <c r="R161" s="7">
        <v>0</v>
      </c>
      <c r="S161" s="8">
        <v>0</v>
      </c>
      <c r="T161" s="8">
        <v>0</v>
      </c>
      <c r="U161" s="8">
        <v>0</v>
      </c>
    </row>
    <row r="162" spans="2:21" ht="12.75">
      <c r="B162" s="6" t="s">
        <v>356</v>
      </c>
      <c r="C162" s="17">
        <v>1129741</v>
      </c>
      <c r="D162" s="18" t="s">
        <v>123</v>
      </c>
      <c r="E162" s="6"/>
      <c r="F162" s="18">
        <v>520036104</v>
      </c>
      <c r="G162" s="6" t="s">
        <v>328</v>
      </c>
      <c r="H162" s="6" t="s">
        <v>257</v>
      </c>
      <c r="I162" s="6" t="s">
        <v>94</v>
      </c>
      <c r="J162" s="6"/>
      <c r="K162" s="24">
        <v>2.57</v>
      </c>
      <c r="L162" s="6" t="s">
        <v>92</v>
      </c>
      <c r="M162" s="8">
        <v>0.0623</v>
      </c>
      <c r="N162" s="8">
        <v>0.0158</v>
      </c>
      <c r="O162" s="7">
        <v>425720.08</v>
      </c>
      <c r="P162" s="7">
        <v>112.29</v>
      </c>
      <c r="Q162" s="7">
        <v>71.79</v>
      </c>
      <c r="R162" s="7">
        <v>549.83</v>
      </c>
      <c r="S162" s="8">
        <v>0.0008</v>
      </c>
      <c r="T162" s="8">
        <v>0.0023</v>
      </c>
      <c r="U162" s="8">
        <v>0.0003</v>
      </c>
    </row>
    <row r="163" spans="2:21" ht="12.75">
      <c r="B163" s="6" t="s">
        <v>357</v>
      </c>
      <c r="C163" s="17">
        <v>7200173</v>
      </c>
      <c r="D163" s="18" t="s">
        <v>123</v>
      </c>
      <c r="E163" s="6"/>
      <c r="F163" s="18">
        <v>520041146</v>
      </c>
      <c r="G163" s="6" t="s">
        <v>343</v>
      </c>
      <c r="H163" s="6" t="s">
        <v>358</v>
      </c>
      <c r="I163" s="6" t="s">
        <v>179</v>
      </c>
      <c r="J163" s="6"/>
      <c r="K163" s="24">
        <v>3.88</v>
      </c>
      <c r="L163" s="6" t="s">
        <v>92</v>
      </c>
      <c r="M163" s="8">
        <v>0.0345</v>
      </c>
      <c r="N163" s="8">
        <v>0.0168</v>
      </c>
      <c r="O163" s="7">
        <v>2624284</v>
      </c>
      <c r="P163" s="7">
        <v>107.28</v>
      </c>
      <c r="Q163" s="7">
        <v>0</v>
      </c>
      <c r="R163" s="7">
        <v>2815.33</v>
      </c>
      <c r="S163" s="8">
        <v>0.0049</v>
      </c>
      <c r="T163" s="8">
        <v>0.0118</v>
      </c>
      <c r="U163" s="8">
        <v>0.0015</v>
      </c>
    </row>
    <row r="164" spans="2:21" ht="12.75">
      <c r="B164" s="6" t="s">
        <v>359</v>
      </c>
      <c r="C164" s="17">
        <v>2590511</v>
      </c>
      <c r="D164" s="18" t="s">
        <v>123</v>
      </c>
      <c r="E164" s="6"/>
      <c r="F164" s="18">
        <v>520036658</v>
      </c>
      <c r="G164" s="6" t="s">
        <v>195</v>
      </c>
      <c r="H164" s="6" t="s">
        <v>259</v>
      </c>
      <c r="I164" s="6" t="s">
        <v>94</v>
      </c>
      <c r="J164" s="6"/>
      <c r="K164" s="24">
        <v>4.81</v>
      </c>
      <c r="L164" s="6" t="s">
        <v>92</v>
      </c>
      <c r="M164" s="8">
        <v>0.027</v>
      </c>
      <c r="N164" s="8">
        <v>0.0428</v>
      </c>
      <c r="O164" s="7">
        <v>1967191.6</v>
      </c>
      <c r="P164" s="7">
        <v>92.98</v>
      </c>
      <c r="Q164" s="7">
        <v>0</v>
      </c>
      <c r="R164" s="7">
        <v>1829.09</v>
      </c>
      <c r="S164" s="8">
        <v>0.0024</v>
      </c>
      <c r="T164" s="8">
        <v>0.0076</v>
      </c>
      <c r="U164" s="8">
        <v>0.001</v>
      </c>
    </row>
    <row r="165" spans="2:21" ht="12.75">
      <c r="B165" s="6" t="s">
        <v>360</v>
      </c>
      <c r="C165" s="17">
        <v>2590388</v>
      </c>
      <c r="D165" s="18" t="s">
        <v>123</v>
      </c>
      <c r="E165" s="6"/>
      <c r="F165" s="18">
        <v>520036658</v>
      </c>
      <c r="G165" s="6" t="s">
        <v>195</v>
      </c>
      <c r="H165" s="6" t="s">
        <v>259</v>
      </c>
      <c r="I165" s="6" t="s">
        <v>94</v>
      </c>
      <c r="J165" s="6"/>
      <c r="K165" s="24">
        <v>1.91</v>
      </c>
      <c r="L165" s="6" t="s">
        <v>92</v>
      </c>
      <c r="M165" s="8">
        <v>0.059</v>
      </c>
      <c r="N165" s="8">
        <v>0.0299</v>
      </c>
      <c r="O165" s="7">
        <v>480232.04</v>
      </c>
      <c r="P165" s="7">
        <v>107.12</v>
      </c>
      <c r="Q165" s="7">
        <v>0</v>
      </c>
      <c r="R165" s="7">
        <v>514.42</v>
      </c>
      <c r="S165" s="8">
        <v>0.0005</v>
      </c>
      <c r="T165" s="8">
        <v>0.0021</v>
      </c>
      <c r="U165" s="8">
        <v>0.0003</v>
      </c>
    </row>
    <row r="166" spans="2:21" ht="12.75">
      <c r="B166" s="6" t="s">
        <v>361</v>
      </c>
      <c r="C166" s="17">
        <v>1140656</v>
      </c>
      <c r="D166" s="18" t="s">
        <v>123</v>
      </c>
      <c r="E166" s="6"/>
      <c r="F166" s="18">
        <v>520043878</v>
      </c>
      <c r="G166" s="6" t="s">
        <v>195</v>
      </c>
      <c r="H166" s="6" t="s">
        <v>358</v>
      </c>
      <c r="I166" s="6" t="s">
        <v>179</v>
      </c>
      <c r="J166" s="6"/>
      <c r="K166" s="24">
        <v>2.1</v>
      </c>
      <c r="L166" s="6" t="s">
        <v>92</v>
      </c>
      <c r="M166" s="8">
        <v>0.0295</v>
      </c>
      <c r="N166" s="8">
        <v>0.0145</v>
      </c>
      <c r="O166" s="7">
        <v>1259886.91</v>
      </c>
      <c r="P166" s="7">
        <v>104.15</v>
      </c>
      <c r="Q166" s="7">
        <v>0</v>
      </c>
      <c r="R166" s="7">
        <v>1312.17</v>
      </c>
      <c r="S166" s="8">
        <v>0.0042</v>
      </c>
      <c r="T166" s="8">
        <v>0.0055</v>
      </c>
      <c r="U166" s="8">
        <v>0.0007</v>
      </c>
    </row>
    <row r="167" spans="2:21" ht="12.75">
      <c r="B167" s="6" t="s">
        <v>362</v>
      </c>
      <c r="C167" s="17">
        <v>1137512</v>
      </c>
      <c r="D167" s="18" t="s">
        <v>123</v>
      </c>
      <c r="E167" s="6"/>
      <c r="F167" s="18">
        <v>515328250</v>
      </c>
      <c r="G167" s="6" t="s">
        <v>212</v>
      </c>
      <c r="H167" s="6" t="s">
        <v>358</v>
      </c>
      <c r="I167" s="6" t="s">
        <v>179</v>
      </c>
      <c r="J167" s="6"/>
      <c r="K167" s="24">
        <v>2.26</v>
      </c>
      <c r="L167" s="6" t="s">
        <v>92</v>
      </c>
      <c r="M167" s="8">
        <v>0.038658</v>
      </c>
      <c r="N167" s="8">
        <v>0.0361</v>
      </c>
      <c r="O167" s="7">
        <v>-0.01</v>
      </c>
      <c r="P167" s="7">
        <v>101.43</v>
      </c>
      <c r="Q167" s="7">
        <v>0</v>
      </c>
      <c r="R167" s="7">
        <v>0</v>
      </c>
      <c r="S167" s="8">
        <v>0</v>
      </c>
      <c r="T167" s="8">
        <v>0</v>
      </c>
      <c r="U167" s="8">
        <v>0</v>
      </c>
    </row>
    <row r="168" spans="2:21" ht="12.75">
      <c r="B168" s="6" t="s">
        <v>363</v>
      </c>
      <c r="C168" s="17">
        <v>1141852</v>
      </c>
      <c r="D168" s="18" t="s">
        <v>123</v>
      </c>
      <c r="E168" s="6"/>
      <c r="F168" s="18">
        <v>515328250</v>
      </c>
      <c r="G168" s="6" t="s">
        <v>212</v>
      </c>
      <c r="H168" s="6" t="s">
        <v>358</v>
      </c>
      <c r="I168" s="6" t="s">
        <v>179</v>
      </c>
      <c r="J168" s="6"/>
      <c r="K168" s="24">
        <v>3.94</v>
      </c>
      <c r="L168" s="6" t="s">
        <v>92</v>
      </c>
      <c r="M168" s="8">
        <v>0.030153</v>
      </c>
      <c r="N168" s="8">
        <v>0.0387</v>
      </c>
      <c r="O168" s="7">
        <v>-0.32</v>
      </c>
      <c r="P168" s="7">
        <v>97.62</v>
      </c>
      <c r="Q168" s="7">
        <v>0</v>
      </c>
      <c r="R168" s="7">
        <v>0</v>
      </c>
      <c r="S168" s="8">
        <v>0</v>
      </c>
      <c r="T168" s="8">
        <v>0</v>
      </c>
      <c r="U168" s="8">
        <v>0</v>
      </c>
    </row>
    <row r="169" spans="2:21" ht="12.75">
      <c r="B169" s="6" t="s">
        <v>364</v>
      </c>
      <c r="C169" s="17">
        <v>8230294</v>
      </c>
      <c r="D169" s="18" t="s">
        <v>123</v>
      </c>
      <c r="E169" s="6"/>
      <c r="F169" s="18">
        <v>520033309</v>
      </c>
      <c r="G169" s="6" t="s">
        <v>328</v>
      </c>
      <c r="H169" s="6" t="s">
        <v>365</v>
      </c>
      <c r="I169" s="6" t="s">
        <v>94</v>
      </c>
      <c r="J169" s="6"/>
      <c r="K169" s="24">
        <v>3.41</v>
      </c>
      <c r="L169" s="6" t="s">
        <v>92</v>
      </c>
      <c r="M169" s="8">
        <v>0.015</v>
      </c>
      <c r="N169" s="8">
        <v>0.0571</v>
      </c>
      <c r="O169" s="7">
        <v>1458000</v>
      </c>
      <c r="P169" s="7">
        <v>103.7</v>
      </c>
      <c r="Q169" s="7">
        <v>0</v>
      </c>
      <c r="R169" s="7">
        <v>1511.95</v>
      </c>
      <c r="S169" s="8">
        <v>0.0088</v>
      </c>
      <c r="T169" s="8">
        <v>0.0063</v>
      </c>
      <c r="U169" s="8">
        <v>0.0008</v>
      </c>
    </row>
    <row r="170" spans="2:21" ht="12.75">
      <c r="B170" s="6" t="s">
        <v>366</v>
      </c>
      <c r="C170" s="17">
        <v>1143015</v>
      </c>
      <c r="D170" s="18" t="s">
        <v>123</v>
      </c>
      <c r="E170" s="6"/>
      <c r="F170" s="18">
        <v>1858676</v>
      </c>
      <c r="G170" s="6" t="s">
        <v>212</v>
      </c>
      <c r="H170" s="6" t="s">
        <v>367</v>
      </c>
      <c r="I170" s="6" t="s">
        <v>179</v>
      </c>
      <c r="J170" s="6"/>
      <c r="K170" s="24">
        <v>2.28</v>
      </c>
      <c r="L170" s="6" t="s">
        <v>92</v>
      </c>
      <c r="M170" s="8">
        <v>0.037</v>
      </c>
      <c r="N170" s="8">
        <v>0.1496</v>
      </c>
      <c r="O170" s="7">
        <v>1700000</v>
      </c>
      <c r="P170" s="7">
        <v>79.48</v>
      </c>
      <c r="Q170" s="7">
        <v>0</v>
      </c>
      <c r="R170" s="7">
        <v>1351.16</v>
      </c>
      <c r="S170" s="8">
        <v>0.0016</v>
      </c>
      <c r="T170" s="8">
        <v>0.0056</v>
      </c>
      <c r="U170" s="8">
        <v>0.0007</v>
      </c>
    </row>
    <row r="171" spans="2:21" ht="12.75">
      <c r="B171" s="6" t="s">
        <v>368</v>
      </c>
      <c r="C171" s="17">
        <v>1150812</v>
      </c>
      <c r="D171" s="18" t="s">
        <v>123</v>
      </c>
      <c r="E171" s="6"/>
      <c r="F171" s="18">
        <v>512607888</v>
      </c>
      <c r="G171" s="6" t="s">
        <v>369</v>
      </c>
      <c r="H171" s="6" t="s">
        <v>367</v>
      </c>
      <c r="I171" s="6" t="s">
        <v>179</v>
      </c>
      <c r="J171" s="6"/>
      <c r="K171" s="24">
        <v>2.77</v>
      </c>
      <c r="L171" s="6" t="s">
        <v>92</v>
      </c>
      <c r="M171" s="8">
        <v>0.041384</v>
      </c>
      <c r="N171" s="8">
        <v>0.0401</v>
      </c>
      <c r="O171" s="7">
        <v>541368.61</v>
      </c>
      <c r="P171" s="7">
        <v>101.81</v>
      </c>
      <c r="Q171" s="7">
        <v>0</v>
      </c>
      <c r="R171" s="7">
        <v>551.17</v>
      </c>
      <c r="S171" s="8">
        <v>0.0013</v>
      </c>
      <c r="T171" s="8">
        <v>0.0023</v>
      </c>
      <c r="U171" s="8">
        <v>0.0003</v>
      </c>
    </row>
    <row r="172" spans="2:21" ht="12.75">
      <c r="B172" s="6" t="s">
        <v>370</v>
      </c>
      <c r="C172" s="17">
        <v>1156025</v>
      </c>
      <c r="D172" s="18" t="s">
        <v>123</v>
      </c>
      <c r="E172" s="6"/>
      <c r="F172" s="18">
        <v>520042177</v>
      </c>
      <c r="G172" s="6" t="s">
        <v>238</v>
      </c>
      <c r="H172" s="6" t="s">
        <v>371</v>
      </c>
      <c r="I172" s="6" t="s">
        <v>179</v>
      </c>
      <c r="J172" s="6"/>
      <c r="K172" s="24">
        <v>3.42</v>
      </c>
      <c r="L172" s="6" t="s">
        <v>92</v>
      </c>
      <c r="M172" s="8">
        <v>0.0545</v>
      </c>
      <c r="N172" s="8">
        <v>0.0298</v>
      </c>
      <c r="O172" s="7">
        <v>527103</v>
      </c>
      <c r="P172" s="7">
        <v>110.14</v>
      </c>
      <c r="Q172" s="7">
        <v>0</v>
      </c>
      <c r="R172" s="7">
        <v>580.55</v>
      </c>
      <c r="S172" s="8">
        <v>0.0031</v>
      </c>
      <c r="T172" s="8">
        <v>0.0024</v>
      </c>
      <c r="U172" s="8">
        <v>0.0003</v>
      </c>
    </row>
    <row r="173" spans="2:21" ht="12.75">
      <c r="B173" s="6" t="s">
        <v>372</v>
      </c>
      <c r="C173" s="17">
        <v>1151026</v>
      </c>
      <c r="D173" s="18" t="s">
        <v>123</v>
      </c>
      <c r="E173" s="6"/>
      <c r="F173" s="18">
        <v>520042177</v>
      </c>
      <c r="G173" s="6" t="s">
        <v>238</v>
      </c>
      <c r="H173" s="6" t="s">
        <v>371</v>
      </c>
      <c r="I173" s="6" t="s">
        <v>179</v>
      </c>
      <c r="J173" s="6"/>
      <c r="K173" s="24">
        <v>2.16</v>
      </c>
      <c r="L173" s="6" t="s">
        <v>92</v>
      </c>
      <c r="M173" s="8">
        <v>0.0475</v>
      </c>
      <c r="N173" s="8">
        <v>0.0144</v>
      </c>
      <c r="O173" s="7">
        <v>126083</v>
      </c>
      <c r="P173" s="7">
        <v>107.33</v>
      </c>
      <c r="Q173" s="7">
        <v>1.5</v>
      </c>
      <c r="R173" s="7">
        <v>136.82</v>
      </c>
      <c r="S173" s="8">
        <v>0.0012</v>
      </c>
      <c r="T173" s="8">
        <v>0.0006</v>
      </c>
      <c r="U173" s="8">
        <v>0.0001</v>
      </c>
    </row>
    <row r="174" spans="2:21" ht="12.75">
      <c r="B174" s="6" t="s">
        <v>373</v>
      </c>
      <c r="C174" s="17">
        <v>6390348</v>
      </c>
      <c r="D174" s="18" t="s">
        <v>123</v>
      </c>
      <c r="E174" s="6"/>
      <c r="F174" s="18">
        <v>520023896</v>
      </c>
      <c r="G174" s="6" t="s">
        <v>262</v>
      </c>
      <c r="H174" s="6" t="s">
        <v>263</v>
      </c>
      <c r="I174" s="6" t="s">
        <v>94</v>
      </c>
      <c r="J174" s="6"/>
      <c r="K174" s="24">
        <v>3</v>
      </c>
      <c r="L174" s="6" t="s">
        <v>92</v>
      </c>
      <c r="M174" s="8">
        <v>0.053</v>
      </c>
      <c r="N174" s="8">
        <v>0.0307</v>
      </c>
      <c r="O174" s="7">
        <v>579763</v>
      </c>
      <c r="P174" s="7">
        <v>107.33</v>
      </c>
      <c r="Q174" s="7">
        <v>0</v>
      </c>
      <c r="R174" s="7">
        <v>622.26</v>
      </c>
      <c r="S174" s="8">
        <v>0.0003</v>
      </c>
      <c r="T174" s="8">
        <v>0.0026</v>
      </c>
      <c r="U174" s="8">
        <v>0.0003</v>
      </c>
    </row>
    <row r="175" spans="2:21" ht="12.75">
      <c r="B175" s="6" t="s">
        <v>374</v>
      </c>
      <c r="C175" s="17">
        <v>1134790</v>
      </c>
      <c r="D175" s="18" t="s">
        <v>123</v>
      </c>
      <c r="E175" s="6"/>
      <c r="F175" s="18">
        <v>520044322</v>
      </c>
      <c r="G175" s="6" t="s">
        <v>287</v>
      </c>
      <c r="H175" s="6" t="s">
        <v>375</v>
      </c>
      <c r="I175" s="6" t="s">
        <v>94</v>
      </c>
      <c r="J175" s="6"/>
      <c r="K175" s="24">
        <v>2.15</v>
      </c>
      <c r="L175" s="6" t="s">
        <v>92</v>
      </c>
      <c r="M175" s="8">
        <v>0.051</v>
      </c>
      <c r="N175" s="8">
        <v>0.1301</v>
      </c>
      <c r="O175" s="7">
        <v>5300517.61</v>
      </c>
      <c r="P175" s="7">
        <v>86.26</v>
      </c>
      <c r="Q175" s="7">
        <v>0</v>
      </c>
      <c r="R175" s="7">
        <v>4572.23</v>
      </c>
      <c r="S175" s="8">
        <v>0.0018</v>
      </c>
      <c r="T175" s="8">
        <v>0.0191</v>
      </c>
      <c r="U175" s="8">
        <v>0.0025</v>
      </c>
    </row>
    <row r="176" spans="2:21" ht="12.75">
      <c r="B176" s="6" t="s">
        <v>376</v>
      </c>
      <c r="C176" s="17">
        <v>1161298</v>
      </c>
      <c r="D176" s="18" t="s">
        <v>123</v>
      </c>
      <c r="E176" s="6"/>
      <c r="F176" s="18">
        <v>512832742</v>
      </c>
      <c r="G176" s="6" t="s">
        <v>225</v>
      </c>
      <c r="H176" s="6" t="s">
        <v>162</v>
      </c>
      <c r="I176" s="6"/>
      <c r="J176" s="6"/>
      <c r="K176" s="24">
        <v>3.41</v>
      </c>
      <c r="L176" s="6" t="s">
        <v>92</v>
      </c>
      <c r="M176" s="8">
        <v>0.0385</v>
      </c>
      <c r="N176" s="8">
        <v>0.0394</v>
      </c>
      <c r="O176" s="7">
        <v>41449.89</v>
      </c>
      <c r="P176" s="7">
        <v>101.1</v>
      </c>
      <c r="Q176" s="7">
        <v>0</v>
      </c>
      <c r="R176" s="7">
        <v>41.91</v>
      </c>
      <c r="S176" s="8">
        <v>0.0007</v>
      </c>
      <c r="T176" s="8">
        <v>0.0002</v>
      </c>
      <c r="U176" s="8">
        <v>0</v>
      </c>
    </row>
    <row r="177" spans="2:21" ht="12.75">
      <c r="B177" s="6" t="s">
        <v>377</v>
      </c>
      <c r="C177" s="17">
        <v>1139203</v>
      </c>
      <c r="D177" s="18" t="s">
        <v>123</v>
      </c>
      <c r="E177" s="6"/>
      <c r="F177" s="18">
        <v>512832742</v>
      </c>
      <c r="G177" s="6" t="s">
        <v>225</v>
      </c>
      <c r="H177" s="6" t="s">
        <v>162</v>
      </c>
      <c r="I177" s="6"/>
      <c r="J177" s="6"/>
      <c r="K177" s="24">
        <v>3.41</v>
      </c>
      <c r="L177" s="6" t="s">
        <v>92</v>
      </c>
      <c r="M177" s="8">
        <v>0.0385</v>
      </c>
      <c r="N177" s="8">
        <v>0.0381</v>
      </c>
      <c r="O177" s="7">
        <v>1120757.16</v>
      </c>
      <c r="P177" s="7">
        <v>101.53</v>
      </c>
      <c r="Q177" s="7">
        <v>0</v>
      </c>
      <c r="R177" s="7">
        <v>1137.9</v>
      </c>
      <c r="S177" s="8">
        <v>0.0006</v>
      </c>
      <c r="T177" s="8">
        <v>0.0048</v>
      </c>
      <c r="U177" s="8">
        <v>0.0006</v>
      </c>
    </row>
    <row r="178" spans="2:21" ht="12.75">
      <c r="B178" s="6" t="s">
        <v>378</v>
      </c>
      <c r="C178" s="17">
        <v>3180361</v>
      </c>
      <c r="D178" s="18" t="s">
        <v>123</v>
      </c>
      <c r="E178" s="6"/>
      <c r="F178" s="6"/>
      <c r="G178" s="6"/>
      <c r="H178" s="6" t="s">
        <v>162</v>
      </c>
      <c r="I178" s="6"/>
      <c r="J178" s="6"/>
      <c r="K178" s="24">
        <v>0</v>
      </c>
      <c r="L178" s="6" t="s">
        <v>92</v>
      </c>
      <c r="M178" s="26"/>
      <c r="N178" s="8">
        <v>0</v>
      </c>
      <c r="O178" s="7">
        <v>570000</v>
      </c>
      <c r="P178" s="7">
        <v>100.47</v>
      </c>
      <c r="Q178" s="7">
        <v>0</v>
      </c>
      <c r="R178" s="7">
        <v>572.68</v>
      </c>
      <c r="S178" s="8">
        <v>0</v>
      </c>
      <c r="T178" s="8">
        <v>0.0024</v>
      </c>
      <c r="U178" s="8">
        <v>0.0003</v>
      </c>
    </row>
    <row r="179" spans="2:21" ht="12.75">
      <c r="B179" s="6" t="s">
        <v>379</v>
      </c>
      <c r="C179" s="17">
        <v>1139559</v>
      </c>
      <c r="D179" s="18" t="s">
        <v>123</v>
      </c>
      <c r="E179" s="6"/>
      <c r="F179" s="6">
        <v>153010</v>
      </c>
      <c r="G179" s="6" t="s">
        <v>328</v>
      </c>
      <c r="H179" s="6" t="s">
        <v>162</v>
      </c>
      <c r="I179" s="6"/>
      <c r="J179" s="6"/>
      <c r="K179" s="24">
        <v>1.17</v>
      </c>
      <c r="L179" s="6" t="s">
        <v>92</v>
      </c>
      <c r="M179" s="8">
        <v>0.01</v>
      </c>
      <c r="N179" s="8">
        <v>1.7129</v>
      </c>
      <c r="O179" s="7">
        <v>59364</v>
      </c>
      <c r="P179" s="7">
        <v>24.47</v>
      </c>
      <c r="Q179" s="7">
        <v>0</v>
      </c>
      <c r="R179" s="7">
        <v>14.53</v>
      </c>
      <c r="S179" s="8">
        <v>0.0002</v>
      </c>
      <c r="T179" s="8">
        <v>0.0001</v>
      </c>
      <c r="U179" s="8">
        <v>0</v>
      </c>
    </row>
    <row r="180" spans="2:21" ht="12.75">
      <c r="B180" s="6" t="s">
        <v>380</v>
      </c>
      <c r="C180" s="17">
        <v>7560154</v>
      </c>
      <c r="D180" s="18" t="s">
        <v>123</v>
      </c>
      <c r="E180" s="6"/>
      <c r="F180" s="18">
        <v>520029315</v>
      </c>
      <c r="G180" s="6" t="s">
        <v>195</v>
      </c>
      <c r="H180" s="6" t="s">
        <v>162</v>
      </c>
      <c r="I180" s="6"/>
      <c r="J180" s="6"/>
      <c r="K180" s="24">
        <v>2.32</v>
      </c>
      <c r="L180" s="6" t="s">
        <v>92</v>
      </c>
      <c r="M180" s="8">
        <v>0.034518</v>
      </c>
      <c r="N180" s="8">
        <v>1.6061</v>
      </c>
      <c r="O180" s="7">
        <v>1053070</v>
      </c>
      <c r="P180" s="7">
        <v>13.11</v>
      </c>
      <c r="Q180" s="7">
        <v>0</v>
      </c>
      <c r="R180" s="7">
        <v>138.06</v>
      </c>
      <c r="S180" s="8">
        <v>0.0018</v>
      </c>
      <c r="T180" s="8">
        <v>0.0006</v>
      </c>
      <c r="U180" s="8">
        <v>0.0001</v>
      </c>
    </row>
    <row r="181" spans="2:21" ht="12.75">
      <c r="B181" s="6" t="s">
        <v>381</v>
      </c>
      <c r="C181" s="17">
        <v>5390224</v>
      </c>
      <c r="D181" s="18" t="s">
        <v>123</v>
      </c>
      <c r="E181" s="6"/>
      <c r="F181" s="18">
        <v>520039959</v>
      </c>
      <c r="G181" s="6" t="s">
        <v>328</v>
      </c>
      <c r="H181" s="6" t="s">
        <v>162</v>
      </c>
      <c r="I181" s="6"/>
      <c r="J181" s="6"/>
      <c r="K181" s="24">
        <v>2.65</v>
      </c>
      <c r="L181" s="6" t="s">
        <v>92</v>
      </c>
      <c r="M181" s="8">
        <v>0.0356</v>
      </c>
      <c r="N181" s="8">
        <v>0.0296</v>
      </c>
      <c r="O181" s="7">
        <v>1044000</v>
      </c>
      <c r="P181" s="7">
        <v>102.36</v>
      </c>
      <c r="Q181" s="7">
        <v>0</v>
      </c>
      <c r="R181" s="7">
        <v>1068.64</v>
      </c>
      <c r="S181" s="8">
        <v>0.0104</v>
      </c>
      <c r="T181" s="8">
        <v>0.0045</v>
      </c>
      <c r="U181" s="8">
        <v>0.0006</v>
      </c>
    </row>
    <row r="182" spans="2:21" ht="12.75">
      <c r="B182" s="6" t="s">
        <v>382</v>
      </c>
      <c r="C182" s="17">
        <v>1173996</v>
      </c>
      <c r="D182" s="18" t="s">
        <v>123</v>
      </c>
      <c r="E182" s="6"/>
      <c r="F182" s="18">
        <v>512287517</v>
      </c>
      <c r="G182" s="6" t="s">
        <v>328</v>
      </c>
      <c r="H182" s="6" t="s">
        <v>162</v>
      </c>
      <c r="I182" s="6"/>
      <c r="J182" s="6"/>
      <c r="K182" s="24">
        <v>2.76</v>
      </c>
      <c r="L182" s="6" t="s">
        <v>92</v>
      </c>
      <c r="M182" s="8">
        <v>0.0449</v>
      </c>
      <c r="N182" s="8">
        <v>0.0428</v>
      </c>
      <c r="O182" s="7">
        <v>1806000</v>
      </c>
      <c r="P182" s="7">
        <v>100.94</v>
      </c>
      <c r="Q182" s="7">
        <v>0</v>
      </c>
      <c r="R182" s="7">
        <v>1822.98</v>
      </c>
      <c r="S182" s="8">
        <v>0.0178</v>
      </c>
      <c r="T182" s="8">
        <v>0.0076</v>
      </c>
      <c r="U182" s="8">
        <v>0.001</v>
      </c>
    </row>
    <row r="183" spans="2:21" ht="12.75">
      <c r="B183" s="13" t="s">
        <v>168</v>
      </c>
      <c r="C183" s="14"/>
      <c r="D183" s="20"/>
      <c r="E183" s="13"/>
      <c r="F183" s="13"/>
      <c r="G183" s="13"/>
      <c r="H183" s="13"/>
      <c r="I183" s="13"/>
      <c r="J183" s="13"/>
      <c r="K183" s="23">
        <v>2.89</v>
      </c>
      <c r="L183" s="13"/>
      <c r="M183" s="26"/>
      <c r="N183" s="16">
        <v>0.0586</v>
      </c>
      <c r="O183" s="15">
        <v>7506727.67</v>
      </c>
      <c r="R183" s="15">
        <v>6837.51</v>
      </c>
      <c r="T183" s="16">
        <v>0.0286</v>
      </c>
      <c r="U183" s="16">
        <v>0.0037</v>
      </c>
    </row>
    <row r="184" spans="2:21" ht="12.75">
      <c r="B184" s="6" t="s">
        <v>383</v>
      </c>
      <c r="C184" s="17">
        <v>1143023</v>
      </c>
      <c r="D184" s="18" t="s">
        <v>123</v>
      </c>
      <c r="E184" s="6"/>
      <c r="F184" s="18">
        <v>513623314</v>
      </c>
      <c r="G184" s="6" t="s">
        <v>199</v>
      </c>
      <c r="H184" s="6" t="s">
        <v>228</v>
      </c>
      <c r="I184" s="6" t="s">
        <v>179</v>
      </c>
      <c r="J184" s="6"/>
      <c r="K184" s="24">
        <v>4.18</v>
      </c>
      <c r="L184" s="6" t="s">
        <v>92</v>
      </c>
      <c r="M184" s="8">
        <v>0.0378</v>
      </c>
      <c r="N184" s="8">
        <v>0.0312</v>
      </c>
      <c r="O184" s="7">
        <v>757294.73</v>
      </c>
      <c r="P184" s="7">
        <v>101.49</v>
      </c>
      <c r="Q184" s="7">
        <v>0</v>
      </c>
      <c r="R184" s="7">
        <v>768.58</v>
      </c>
      <c r="S184" s="8">
        <v>0.0034</v>
      </c>
      <c r="T184" s="8">
        <v>0.0032</v>
      </c>
      <c r="U184" s="8">
        <v>0.0004</v>
      </c>
    </row>
    <row r="185" spans="2:21" ht="12.75">
      <c r="B185" s="6" t="s">
        <v>384</v>
      </c>
      <c r="C185" s="17">
        <v>1140417</v>
      </c>
      <c r="D185" s="18" t="s">
        <v>123</v>
      </c>
      <c r="E185" s="6"/>
      <c r="F185" s="18">
        <v>510119068</v>
      </c>
      <c r="G185" s="6" t="s">
        <v>318</v>
      </c>
      <c r="H185" s="6" t="s">
        <v>319</v>
      </c>
      <c r="I185" s="6" t="s">
        <v>94</v>
      </c>
      <c r="J185" s="6"/>
      <c r="K185" s="24">
        <v>2.6</v>
      </c>
      <c r="L185" s="6" t="s">
        <v>92</v>
      </c>
      <c r="M185" s="8">
        <v>0.039</v>
      </c>
      <c r="N185" s="8">
        <v>0.0297</v>
      </c>
      <c r="O185" s="7">
        <v>564997</v>
      </c>
      <c r="P185" s="7">
        <v>94.32</v>
      </c>
      <c r="Q185" s="7">
        <v>0</v>
      </c>
      <c r="R185" s="7">
        <v>532.91</v>
      </c>
      <c r="S185" s="8">
        <v>0.0029</v>
      </c>
      <c r="T185" s="8">
        <v>0.0022</v>
      </c>
      <c r="U185" s="8">
        <v>0.0003</v>
      </c>
    </row>
    <row r="186" spans="2:21" ht="12.75">
      <c r="B186" s="6" t="s">
        <v>385</v>
      </c>
      <c r="C186" s="17">
        <v>1141936</v>
      </c>
      <c r="D186" s="18" t="s">
        <v>123</v>
      </c>
      <c r="E186" s="6"/>
      <c r="F186" s="18">
        <v>53368</v>
      </c>
      <c r="G186" s="6" t="s">
        <v>386</v>
      </c>
      <c r="H186" s="6" t="s">
        <v>319</v>
      </c>
      <c r="I186" s="6" t="s">
        <v>94</v>
      </c>
      <c r="J186" s="6"/>
      <c r="K186" s="24">
        <v>2.62</v>
      </c>
      <c r="L186" s="6" t="s">
        <v>92</v>
      </c>
      <c r="M186" s="8">
        <v>0.0337</v>
      </c>
      <c r="N186" s="8">
        <v>0.0286</v>
      </c>
      <c r="O186" s="7">
        <v>347500</v>
      </c>
      <c r="P186" s="7">
        <v>96.36</v>
      </c>
      <c r="Q186" s="7">
        <v>0</v>
      </c>
      <c r="R186" s="7">
        <v>334.85</v>
      </c>
      <c r="S186" s="8">
        <v>0.001</v>
      </c>
      <c r="T186" s="8">
        <v>0.0014</v>
      </c>
      <c r="U186" s="8">
        <v>0.0002</v>
      </c>
    </row>
    <row r="187" spans="2:21" ht="12.75">
      <c r="B187" s="6" t="s">
        <v>387</v>
      </c>
      <c r="C187" s="17">
        <v>1141332</v>
      </c>
      <c r="D187" s="18" t="s">
        <v>123</v>
      </c>
      <c r="E187" s="6"/>
      <c r="F187" s="18">
        <v>515334662</v>
      </c>
      <c r="G187" s="6" t="s">
        <v>287</v>
      </c>
      <c r="H187" s="6" t="s">
        <v>326</v>
      </c>
      <c r="I187" s="6" t="s">
        <v>179</v>
      </c>
      <c r="J187" s="6"/>
      <c r="K187" s="24">
        <v>4.74</v>
      </c>
      <c r="L187" s="6" t="s">
        <v>92</v>
      </c>
      <c r="M187" s="8">
        <v>0.0469</v>
      </c>
      <c r="N187" s="8">
        <v>0.0719</v>
      </c>
      <c r="O187" s="7">
        <v>2388677.94</v>
      </c>
      <c r="P187" s="7">
        <v>85.04</v>
      </c>
      <c r="Q187" s="7">
        <v>0</v>
      </c>
      <c r="R187" s="7">
        <v>2031.33</v>
      </c>
      <c r="S187" s="8">
        <v>0.0014</v>
      </c>
      <c r="T187" s="8">
        <v>0.0085</v>
      </c>
      <c r="U187" s="8">
        <v>0.0011</v>
      </c>
    </row>
    <row r="188" spans="2:21" ht="12.75">
      <c r="B188" s="6" t="s">
        <v>388</v>
      </c>
      <c r="C188" s="17">
        <v>1141373</v>
      </c>
      <c r="D188" s="18" t="s">
        <v>123</v>
      </c>
      <c r="E188" s="6"/>
      <c r="F188" s="18">
        <v>515643484</v>
      </c>
      <c r="G188" s="6" t="s">
        <v>287</v>
      </c>
      <c r="H188" s="6" t="s">
        <v>257</v>
      </c>
      <c r="I188" s="6" t="s">
        <v>94</v>
      </c>
      <c r="J188" s="6"/>
      <c r="K188" s="24">
        <v>0.34</v>
      </c>
      <c r="L188" s="6" t="s">
        <v>92</v>
      </c>
      <c r="M188" s="8">
        <v>0.0775</v>
      </c>
      <c r="N188" s="8">
        <v>0.0444</v>
      </c>
      <c r="O188" s="7">
        <v>913000</v>
      </c>
      <c r="P188" s="7">
        <v>96.03</v>
      </c>
      <c r="Q188" s="7">
        <v>0</v>
      </c>
      <c r="R188" s="7">
        <v>876.75</v>
      </c>
      <c r="S188" s="8">
        <v>0.0016</v>
      </c>
      <c r="T188" s="8">
        <v>0.0037</v>
      </c>
      <c r="U188" s="8">
        <v>0.0005</v>
      </c>
    </row>
    <row r="189" spans="2:21" ht="12.75">
      <c r="B189" s="6" t="s">
        <v>389</v>
      </c>
      <c r="C189" s="17">
        <v>2590396</v>
      </c>
      <c r="D189" s="18" t="s">
        <v>123</v>
      </c>
      <c r="E189" s="6"/>
      <c r="F189" s="18">
        <v>520036658</v>
      </c>
      <c r="G189" s="6" t="s">
        <v>195</v>
      </c>
      <c r="H189" s="6" t="s">
        <v>259</v>
      </c>
      <c r="I189" s="6" t="s">
        <v>94</v>
      </c>
      <c r="J189" s="6"/>
      <c r="K189" s="24">
        <v>1.41</v>
      </c>
      <c r="L189" s="6" t="s">
        <v>92</v>
      </c>
      <c r="M189" s="8">
        <v>0.067</v>
      </c>
      <c r="N189" s="8">
        <v>0.0552</v>
      </c>
      <c r="O189" s="7">
        <v>603113</v>
      </c>
      <c r="P189" s="7">
        <v>88.95</v>
      </c>
      <c r="Q189" s="7">
        <v>0</v>
      </c>
      <c r="R189" s="7">
        <v>536.47</v>
      </c>
      <c r="S189" s="8">
        <v>0.0006</v>
      </c>
      <c r="T189" s="8">
        <v>0.0022</v>
      </c>
      <c r="U189" s="8">
        <v>0.0003</v>
      </c>
    </row>
    <row r="190" spans="2:21" ht="12.75">
      <c r="B190" s="6" t="s">
        <v>390</v>
      </c>
      <c r="C190" s="17">
        <v>1139922</v>
      </c>
      <c r="D190" s="18" t="s">
        <v>123</v>
      </c>
      <c r="E190" s="6"/>
      <c r="F190" s="18">
        <v>511396046</v>
      </c>
      <c r="G190" s="6" t="s">
        <v>225</v>
      </c>
      <c r="H190" s="6" t="s">
        <v>162</v>
      </c>
      <c r="I190" s="6"/>
      <c r="J190" s="6"/>
      <c r="K190" s="24">
        <v>2.59</v>
      </c>
      <c r="L190" s="6" t="s">
        <v>92</v>
      </c>
      <c r="M190" s="8">
        <v>0.0595</v>
      </c>
      <c r="N190" s="8">
        <v>0.0891</v>
      </c>
      <c r="O190" s="7">
        <v>1234145</v>
      </c>
      <c r="P190" s="7">
        <v>82.69</v>
      </c>
      <c r="Q190" s="7">
        <v>0</v>
      </c>
      <c r="R190" s="7">
        <v>1020.51</v>
      </c>
      <c r="S190" s="8">
        <v>0.0013</v>
      </c>
      <c r="T190" s="8">
        <v>0.0043</v>
      </c>
      <c r="U190" s="8">
        <v>0.0006</v>
      </c>
    </row>
    <row r="191" spans="2:21" ht="12.75">
      <c r="B191" s="6" t="s">
        <v>391</v>
      </c>
      <c r="C191" s="17">
        <v>1142488</v>
      </c>
      <c r="D191" s="18" t="s">
        <v>123</v>
      </c>
      <c r="E191" s="6"/>
      <c r="F191" s="18">
        <v>515060044</v>
      </c>
      <c r="G191" s="6" t="s">
        <v>287</v>
      </c>
      <c r="H191" s="6" t="s">
        <v>162</v>
      </c>
      <c r="I191" s="6"/>
      <c r="J191" s="6"/>
      <c r="K191" s="24">
        <v>1.32</v>
      </c>
      <c r="L191" s="6" t="s">
        <v>92</v>
      </c>
      <c r="M191" s="8">
        <v>0.02</v>
      </c>
      <c r="N191" s="8">
        <v>0.062</v>
      </c>
      <c r="O191" s="7">
        <v>698000</v>
      </c>
      <c r="P191" s="7">
        <v>105.46</v>
      </c>
      <c r="Q191" s="7">
        <v>0</v>
      </c>
      <c r="R191" s="7">
        <v>736.11</v>
      </c>
      <c r="S191" s="8">
        <v>0.0011</v>
      </c>
      <c r="T191" s="8">
        <v>0.0031</v>
      </c>
      <c r="U191" s="8">
        <v>0.0004</v>
      </c>
    </row>
    <row r="192" spans="2:21" ht="12.75">
      <c r="B192" s="13" t="s">
        <v>392</v>
      </c>
      <c r="C192" s="14"/>
      <c r="D192" s="20"/>
      <c r="E192" s="13"/>
      <c r="F192" s="13"/>
      <c r="G192" s="13"/>
      <c r="H192" s="13"/>
      <c r="I192" s="13"/>
      <c r="J192" s="13"/>
      <c r="K192" s="23">
        <v>0</v>
      </c>
      <c r="L192" s="13"/>
      <c r="M192" s="26"/>
      <c r="N192" s="16">
        <v>0</v>
      </c>
      <c r="O192" s="15">
        <v>0</v>
      </c>
      <c r="R192" s="15">
        <v>0</v>
      </c>
      <c r="T192" s="16">
        <v>0</v>
      </c>
      <c r="U192" s="16">
        <v>0</v>
      </c>
    </row>
    <row r="193" spans="2:21" ht="12.75">
      <c r="B193" s="3" t="s">
        <v>103</v>
      </c>
      <c r="C193" s="12"/>
      <c r="D193" s="19"/>
      <c r="E193" s="3"/>
      <c r="F193" s="3"/>
      <c r="G193" s="3"/>
      <c r="H193" s="3"/>
      <c r="I193" s="3"/>
      <c r="J193" s="3"/>
      <c r="K193" s="22">
        <v>7.73</v>
      </c>
      <c r="L193" s="3"/>
      <c r="M193" s="26"/>
      <c r="N193" s="10">
        <v>0.0379</v>
      </c>
      <c r="O193" s="9">
        <v>2541737</v>
      </c>
      <c r="R193" s="9">
        <v>9737.44</v>
      </c>
      <c r="T193" s="10">
        <v>0.0407</v>
      </c>
      <c r="U193" s="10">
        <v>0.0053</v>
      </c>
    </row>
    <row r="194" spans="2:21" ht="12.75">
      <c r="B194" s="13" t="s">
        <v>170</v>
      </c>
      <c r="C194" s="14"/>
      <c r="D194" s="20"/>
      <c r="E194" s="13"/>
      <c r="F194" s="13"/>
      <c r="G194" s="13"/>
      <c r="H194" s="13"/>
      <c r="I194" s="13"/>
      <c r="J194" s="13"/>
      <c r="K194" s="23">
        <v>5.46</v>
      </c>
      <c r="L194" s="13"/>
      <c r="M194" s="26"/>
      <c r="N194" s="16">
        <v>0.0272</v>
      </c>
      <c r="O194" s="15">
        <v>740000</v>
      </c>
      <c r="R194" s="15">
        <v>3282.29</v>
      </c>
      <c r="T194" s="16">
        <v>0.0137</v>
      </c>
      <c r="U194" s="16">
        <v>0.0018</v>
      </c>
    </row>
    <row r="195" spans="2:21" ht="12.75">
      <c r="B195" s="6" t="s">
        <v>393</v>
      </c>
      <c r="C195" s="17" t="s">
        <v>394</v>
      </c>
      <c r="D195" s="18" t="s">
        <v>97</v>
      </c>
      <c r="E195" s="6" t="s">
        <v>395</v>
      </c>
      <c r="F195" s="6"/>
      <c r="G195" s="6" t="s">
        <v>416</v>
      </c>
      <c r="H195" s="6" t="s">
        <v>396</v>
      </c>
      <c r="I195" s="6" t="s">
        <v>157</v>
      </c>
      <c r="J195" s="6"/>
      <c r="K195" s="24">
        <v>5.46</v>
      </c>
      <c r="L195" s="6" t="s">
        <v>43</v>
      </c>
      <c r="M195" s="8">
        <v>0.0775</v>
      </c>
      <c r="N195" s="8">
        <v>0.0272</v>
      </c>
      <c r="O195" s="7">
        <v>740000</v>
      </c>
      <c r="P195" s="7">
        <v>133.04</v>
      </c>
      <c r="Q195" s="7">
        <v>0</v>
      </c>
      <c r="R195" s="7">
        <v>3282.29</v>
      </c>
      <c r="S195" s="8">
        <v>0.0025</v>
      </c>
      <c r="T195" s="8">
        <v>0.0137</v>
      </c>
      <c r="U195" s="8">
        <v>0.0018</v>
      </c>
    </row>
    <row r="196" spans="2:21" ht="12.75">
      <c r="B196" s="13" t="s">
        <v>171</v>
      </c>
      <c r="C196" s="14"/>
      <c r="D196" s="20"/>
      <c r="E196" s="13"/>
      <c r="F196" s="13"/>
      <c r="G196" s="13"/>
      <c r="H196" s="13"/>
      <c r="I196" s="13"/>
      <c r="J196" s="13"/>
      <c r="K196" s="23">
        <v>8.88</v>
      </c>
      <c r="L196" s="13"/>
      <c r="M196" s="26"/>
      <c r="N196" s="16">
        <v>0.0434</v>
      </c>
      <c r="O196" s="15">
        <v>1801737</v>
      </c>
      <c r="R196" s="15">
        <v>6455.15</v>
      </c>
      <c r="T196" s="16">
        <v>0.027</v>
      </c>
      <c r="U196" s="16">
        <v>0.0035</v>
      </c>
    </row>
    <row r="197" spans="2:21" ht="12.75">
      <c r="B197" s="6" t="s">
        <v>397</v>
      </c>
      <c r="C197" s="17" t="s">
        <v>398</v>
      </c>
      <c r="D197" s="18" t="s">
        <v>399</v>
      </c>
      <c r="E197" s="6" t="s">
        <v>395</v>
      </c>
      <c r="F197" s="6"/>
      <c r="G197" s="6" t="s">
        <v>400</v>
      </c>
      <c r="H197" s="6" t="s">
        <v>396</v>
      </c>
      <c r="I197" s="6" t="s">
        <v>157</v>
      </c>
      <c r="J197" s="6"/>
      <c r="K197" s="24">
        <v>0.02</v>
      </c>
      <c r="L197" s="6" t="s">
        <v>43</v>
      </c>
      <c r="M197" s="8">
        <v>0.06625</v>
      </c>
      <c r="N197" s="8">
        <v>0.0017</v>
      </c>
      <c r="O197" s="7">
        <v>100000</v>
      </c>
      <c r="P197" s="7">
        <v>103.31</v>
      </c>
      <c r="Q197" s="7">
        <v>0</v>
      </c>
      <c r="R197" s="7">
        <v>344.43</v>
      </c>
      <c r="S197" s="8">
        <v>0.0001</v>
      </c>
      <c r="T197" s="8">
        <v>0.0014</v>
      </c>
      <c r="U197" s="8">
        <v>0.0002</v>
      </c>
    </row>
    <row r="198" spans="2:21" ht="12.75">
      <c r="B198" s="6" t="s">
        <v>401</v>
      </c>
      <c r="C198" s="17" t="s">
        <v>402</v>
      </c>
      <c r="D198" s="18" t="s">
        <v>97</v>
      </c>
      <c r="E198" s="6" t="s">
        <v>395</v>
      </c>
      <c r="F198" s="6"/>
      <c r="G198" s="6" t="s">
        <v>403</v>
      </c>
      <c r="H198" s="6" t="s">
        <v>396</v>
      </c>
      <c r="I198" s="6" t="s">
        <v>404</v>
      </c>
      <c r="J198" s="6"/>
      <c r="K198" s="24">
        <v>15.83</v>
      </c>
      <c r="L198" s="6" t="s">
        <v>43</v>
      </c>
      <c r="M198" s="8">
        <v>0.05625</v>
      </c>
      <c r="N198" s="8">
        <v>0.048</v>
      </c>
      <c r="O198" s="7">
        <v>400000</v>
      </c>
      <c r="P198" s="7">
        <v>116.74</v>
      </c>
      <c r="Q198" s="7">
        <v>0</v>
      </c>
      <c r="R198" s="7">
        <v>1556.88</v>
      </c>
      <c r="S198" s="8">
        <v>0.0005</v>
      </c>
      <c r="T198" s="8">
        <v>0.0065</v>
      </c>
      <c r="U198" s="8">
        <v>0.0008</v>
      </c>
    </row>
    <row r="199" spans="2:21" ht="12.75">
      <c r="B199" s="6" t="s">
        <v>405</v>
      </c>
      <c r="C199" s="17" t="s">
        <v>406</v>
      </c>
      <c r="D199" s="18" t="s">
        <v>97</v>
      </c>
      <c r="E199" s="6" t="s">
        <v>395</v>
      </c>
      <c r="F199" s="6"/>
      <c r="G199" s="6" t="s">
        <v>407</v>
      </c>
      <c r="H199" s="6" t="s">
        <v>396</v>
      </c>
      <c r="I199" s="6" t="s">
        <v>157</v>
      </c>
      <c r="J199" s="6" t="s">
        <v>408</v>
      </c>
      <c r="K199" s="24">
        <v>2.5</v>
      </c>
      <c r="L199" s="6" t="s">
        <v>43</v>
      </c>
      <c r="M199" s="8">
        <v>0.043</v>
      </c>
      <c r="N199" s="8">
        <v>0.0104</v>
      </c>
      <c r="O199" s="7">
        <v>200000</v>
      </c>
      <c r="P199" s="7">
        <v>110.02</v>
      </c>
      <c r="Q199" s="7">
        <v>0</v>
      </c>
      <c r="R199" s="7">
        <v>733.62</v>
      </c>
      <c r="S199" s="8">
        <v>0.0003</v>
      </c>
      <c r="T199" s="8">
        <v>0.0031</v>
      </c>
      <c r="U199" s="8">
        <v>0.0004</v>
      </c>
    </row>
    <row r="200" spans="2:21" ht="12.75">
      <c r="B200" s="6" t="s">
        <v>409</v>
      </c>
      <c r="C200" s="17" t="s">
        <v>410</v>
      </c>
      <c r="D200" s="18" t="s">
        <v>97</v>
      </c>
      <c r="E200" s="6" t="s">
        <v>395</v>
      </c>
      <c r="F200" s="6"/>
      <c r="G200" s="6" t="s">
        <v>411</v>
      </c>
      <c r="H200" s="6" t="s">
        <v>412</v>
      </c>
      <c r="I200" s="6" t="s">
        <v>413</v>
      </c>
      <c r="J200" s="6"/>
      <c r="K200" s="24">
        <v>17.33</v>
      </c>
      <c r="L200" s="6" t="s">
        <v>43</v>
      </c>
      <c r="M200" s="8">
        <v>0.0625</v>
      </c>
      <c r="N200" s="8">
        <v>0.0563</v>
      </c>
      <c r="O200" s="7">
        <v>156000</v>
      </c>
      <c r="P200" s="7">
        <v>113.62</v>
      </c>
      <c r="Q200" s="7">
        <v>0</v>
      </c>
      <c r="R200" s="7">
        <v>590.95</v>
      </c>
      <c r="S200" s="8">
        <v>0.0001</v>
      </c>
      <c r="T200" s="8">
        <v>0.0025</v>
      </c>
      <c r="U200" s="8">
        <v>0.0003</v>
      </c>
    </row>
    <row r="201" spans="2:21" ht="12.75">
      <c r="B201" s="6" t="s">
        <v>414</v>
      </c>
      <c r="C201" s="17" t="s">
        <v>415</v>
      </c>
      <c r="D201" s="18" t="s">
        <v>161</v>
      </c>
      <c r="E201" s="6" t="s">
        <v>395</v>
      </c>
      <c r="F201" s="6"/>
      <c r="G201" s="6" t="s">
        <v>416</v>
      </c>
      <c r="H201" s="6" t="s">
        <v>412</v>
      </c>
      <c r="I201" s="6" t="s">
        <v>413</v>
      </c>
      <c r="J201" s="6"/>
      <c r="K201" s="24">
        <v>5.49</v>
      </c>
      <c r="L201" s="6" t="s">
        <v>43</v>
      </c>
      <c r="M201" s="8">
        <v>0.0475</v>
      </c>
      <c r="N201" s="8">
        <v>0.0363</v>
      </c>
      <c r="O201" s="7">
        <v>195000</v>
      </c>
      <c r="P201" s="7">
        <v>107.42</v>
      </c>
      <c r="Q201" s="7">
        <v>0</v>
      </c>
      <c r="R201" s="7">
        <v>698.34</v>
      </c>
      <c r="S201" s="8">
        <v>0.0004</v>
      </c>
      <c r="T201" s="8">
        <v>0.0029</v>
      </c>
      <c r="U201" s="8">
        <v>0.0004</v>
      </c>
    </row>
    <row r="202" spans="2:21" ht="12.75">
      <c r="B202" s="6" t="s">
        <v>417</v>
      </c>
      <c r="C202" s="17" t="s">
        <v>418</v>
      </c>
      <c r="D202" s="18" t="s">
        <v>161</v>
      </c>
      <c r="E202" s="6" t="s">
        <v>395</v>
      </c>
      <c r="F202" s="6"/>
      <c r="G202" s="6" t="s">
        <v>419</v>
      </c>
      <c r="H202" s="6" t="s">
        <v>420</v>
      </c>
      <c r="I202" s="6" t="s">
        <v>157</v>
      </c>
      <c r="J202" s="6"/>
      <c r="K202" s="24">
        <v>5.93</v>
      </c>
      <c r="L202" s="6" t="s">
        <v>43</v>
      </c>
      <c r="M202" s="8">
        <v>0.05375</v>
      </c>
      <c r="N202" s="8">
        <v>0.0517</v>
      </c>
      <c r="O202" s="7">
        <v>450000</v>
      </c>
      <c r="P202" s="7">
        <v>101.66</v>
      </c>
      <c r="Q202" s="7">
        <v>0</v>
      </c>
      <c r="R202" s="7">
        <v>1525.16</v>
      </c>
      <c r="S202" s="8">
        <v>0.0007</v>
      </c>
      <c r="T202" s="8">
        <v>0.0064</v>
      </c>
      <c r="U202" s="8">
        <v>0.0008</v>
      </c>
    </row>
    <row r="203" spans="2:21" ht="12.75">
      <c r="B203" s="6" t="s">
        <v>421</v>
      </c>
      <c r="C203" s="17" t="s">
        <v>422</v>
      </c>
      <c r="D203" s="18" t="s">
        <v>161</v>
      </c>
      <c r="E203" s="6" t="s">
        <v>395</v>
      </c>
      <c r="F203" s="6"/>
      <c r="G203" s="6" t="s">
        <v>419</v>
      </c>
      <c r="H203" s="6" t="s">
        <v>420</v>
      </c>
      <c r="I203" s="6" t="s">
        <v>157</v>
      </c>
      <c r="J203" s="6"/>
      <c r="K203" s="24">
        <v>7.7</v>
      </c>
      <c r="L203" s="6" t="s">
        <v>43</v>
      </c>
      <c r="M203" s="8">
        <v>0.05875</v>
      </c>
      <c r="N203" s="8">
        <v>0.0594</v>
      </c>
      <c r="O203" s="7">
        <v>300737</v>
      </c>
      <c r="P203" s="7">
        <v>100.31</v>
      </c>
      <c r="Q203" s="7">
        <v>0</v>
      </c>
      <c r="R203" s="7">
        <v>1005.77</v>
      </c>
      <c r="S203" s="8">
        <v>0.0005</v>
      </c>
      <c r="T203" s="8">
        <v>0.0042</v>
      </c>
      <c r="U203" s="8">
        <v>0.0005</v>
      </c>
    </row>
    <row r="206" spans="2:12" ht="12.75">
      <c r="B206" s="6" t="s">
        <v>104</v>
      </c>
      <c r="C206" s="17"/>
      <c r="D206" s="18"/>
      <c r="E206" s="6"/>
      <c r="F206" s="6"/>
      <c r="G206" s="6"/>
      <c r="H206" s="6"/>
      <c r="I206" s="6"/>
      <c r="J206" s="6"/>
      <c r="L206" s="6"/>
    </row>
    <row r="210" ht="12.75">
      <c r="B21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47"/>
  <sheetViews>
    <sheetView rightToLeft="1" workbookViewId="0" topLeftCell="A139">
      <selection activeCell="G164" sqref="G164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423</v>
      </c>
    </row>
    <row r="8" spans="2:15" ht="12.75">
      <c r="B8" s="3" t="s">
        <v>76</v>
      </c>
      <c r="C8" s="3" t="s">
        <v>77</v>
      </c>
      <c r="D8" s="3" t="s">
        <v>107</v>
      </c>
      <c r="E8" s="3" t="s">
        <v>164</v>
      </c>
      <c r="F8" s="3" t="s">
        <v>78</v>
      </c>
      <c r="G8" s="3" t="s">
        <v>165</v>
      </c>
      <c r="H8" s="3" t="s">
        <v>81</v>
      </c>
      <c r="I8" s="3" t="s">
        <v>110</v>
      </c>
      <c r="J8" s="3" t="s">
        <v>42</v>
      </c>
      <c r="K8" s="3" t="s">
        <v>111</v>
      </c>
      <c r="L8" s="3" t="s">
        <v>84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424</v>
      </c>
      <c r="C11" s="12"/>
      <c r="D11" s="19"/>
      <c r="E11" s="3"/>
      <c r="F11" s="3"/>
      <c r="G11" s="3"/>
      <c r="H11" s="3"/>
      <c r="I11" s="9">
        <v>19491065.82</v>
      </c>
      <c r="L11" s="9">
        <v>292998.44</v>
      </c>
      <c r="N11" s="10">
        <v>1</v>
      </c>
      <c r="O11" s="10">
        <v>0.159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9">
        <v>18572828.82</v>
      </c>
      <c r="L12" s="9">
        <v>205577.67</v>
      </c>
      <c r="N12" s="10">
        <v>0.7016</v>
      </c>
      <c r="O12" s="10">
        <v>0.1115</v>
      </c>
    </row>
    <row r="13" spans="2:15" ht="12.75">
      <c r="B13" s="13" t="s">
        <v>425</v>
      </c>
      <c r="C13" s="14"/>
      <c r="D13" s="20"/>
      <c r="E13" s="13"/>
      <c r="F13" s="13"/>
      <c r="G13" s="13"/>
      <c r="H13" s="13"/>
      <c r="I13" s="15">
        <v>5221926.4</v>
      </c>
      <c r="L13" s="15">
        <v>124621.24</v>
      </c>
      <c r="N13" s="16">
        <v>0.4253</v>
      </c>
      <c r="O13" s="16">
        <v>0.0676</v>
      </c>
    </row>
    <row r="14" spans="2:15" ht="12.75">
      <c r="B14" s="6" t="s">
        <v>426</v>
      </c>
      <c r="C14" s="17">
        <v>593038</v>
      </c>
      <c r="D14" s="18" t="s">
        <v>123</v>
      </c>
      <c r="E14" s="6"/>
      <c r="F14" s="18">
        <v>520029083</v>
      </c>
      <c r="G14" s="6" t="s">
        <v>175</v>
      </c>
      <c r="H14" s="6" t="s">
        <v>92</v>
      </c>
      <c r="I14" s="7">
        <v>44682</v>
      </c>
      <c r="J14" s="7">
        <v>9313</v>
      </c>
      <c r="K14" s="7">
        <v>0</v>
      </c>
      <c r="L14" s="7">
        <v>4161.23</v>
      </c>
      <c r="M14" s="8">
        <v>0.0004</v>
      </c>
      <c r="N14" s="8">
        <v>0.0142</v>
      </c>
      <c r="O14" s="8">
        <v>0.0023</v>
      </c>
    </row>
    <row r="15" spans="2:15" ht="12.75">
      <c r="B15" s="6" t="s">
        <v>427</v>
      </c>
      <c r="C15" s="17">
        <v>691212</v>
      </c>
      <c r="D15" s="18" t="s">
        <v>123</v>
      </c>
      <c r="E15" s="6"/>
      <c r="F15" s="18">
        <v>520007030</v>
      </c>
      <c r="G15" s="6" t="s">
        <v>175</v>
      </c>
      <c r="H15" s="6" t="s">
        <v>92</v>
      </c>
      <c r="I15" s="7">
        <v>598562</v>
      </c>
      <c r="J15" s="7">
        <v>1389</v>
      </c>
      <c r="K15" s="7">
        <v>0</v>
      </c>
      <c r="L15" s="7">
        <v>8314.03</v>
      </c>
      <c r="M15" s="8">
        <v>0.0005</v>
      </c>
      <c r="N15" s="8">
        <v>0.0284</v>
      </c>
      <c r="O15" s="8">
        <v>0.0045</v>
      </c>
    </row>
    <row r="16" spans="2:15" ht="12.75">
      <c r="B16" s="6" t="s">
        <v>428</v>
      </c>
      <c r="C16" s="17">
        <v>604611</v>
      </c>
      <c r="D16" s="18" t="s">
        <v>123</v>
      </c>
      <c r="E16" s="6"/>
      <c r="F16" s="18">
        <v>520018078</v>
      </c>
      <c r="G16" s="6" t="s">
        <v>175</v>
      </c>
      <c r="H16" s="6" t="s">
        <v>92</v>
      </c>
      <c r="I16" s="7">
        <v>649947</v>
      </c>
      <c r="J16" s="7">
        <v>2200</v>
      </c>
      <c r="K16" s="7">
        <v>0</v>
      </c>
      <c r="L16" s="7">
        <v>14298.83</v>
      </c>
      <c r="M16" s="8">
        <v>0.0004</v>
      </c>
      <c r="N16" s="8">
        <v>0.0488</v>
      </c>
      <c r="O16" s="8">
        <v>0.0078</v>
      </c>
    </row>
    <row r="17" spans="2:15" ht="12.75">
      <c r="B17" s="6" t="s">
        <v>429</v>
      </c>
      <c r="C17" s="17">
        <v>695437</v>
      </c>
      <c r="D17" s="18" t="s">
        <v>123</v>
      </c>
      <c r="E17" s="6"/>
      <c r="F17" s="18">
        <v>520000522</v>
      </c>
      <c r="G17" s="6" t="s">
        <v>175</v>
      </c>
      <c r="H17" s="6" t="s">
        <v>92</v>
      </c>
      <c r="I17" s="7">
        <v>79432</v>
      </c>
      <c r="J17" s="7">
        <v>8714</v>
      </c>
      <c r="K17" s="7">
        <v>0</v>
      </c>
      <c r="L17" s="7">
        <v>6921.7</v>
      </c>
      <c r="M17" s="8">
        <v>0.0003</v>
      </c>
      <c r="N17" s="8">
        <v>0.0236</v>
      </c>
      <c r="O17" s="8">
        <v>0.0038</v>
      </c>
    </row>
    <row r="18" spans="2:15" ht="12.75">
      <c r="B18" s="6" t="s">
        <v>430</v>
      </c>
      <c r="C18" s="17">
        <v>662577</v>
      </c>
      <c r="D18" s="18" t="s">
        <v>123</v>
      </c>
      <c r="E18" s="6"/>
      <c r="F18" s="18">
        <v>520000118</v>
      </c>
      <c r="G18" s="6" t="s">
        <v>175</v>
      </c>
      <c r="H18" s="6" t="s">
        <v>92</v>
      </c>
      <c r="I18" s="7">
        <v>562533</v>
      </c>
      <c r="J18" s="7">
        <v>2598</v>
      </c>
      <c r="K18" s="7">
        <v>0</v>
      </c>
      <c r="L18" s="7">
        <v>14614.61</v>
      </c>
      <c r="M18" s="8">
        <v>0.0004</v>
      </c>
      <c r="N18" s="8">
        <v>0.0499</v>
      </c>
      <c r="O18" s="8">
        <v>0.0079</v>
      </c>
    </row>
    <row r="19" spans="2:15" ht="12.75">
      <c r="B19" s="6" t="s">
        <v>431</v>
      </c>
      <c r="C19" s="17">
        <v>767012</v>
      </c>
      <c r="D19" s="18" t="s">
        <v>123</v>
      </c>
      <c r="E19" s="6"/>
      <c r="F19" s="18">
        <v>520017450</v>
      </c>
      <c r="G19" s="6" t="s">
        <v>238</v>
      </c>
      <c r="H19" s="6" t="s">
        <v>92</v>
      </c>
      <c r="I19" s="7">
        <v>131503</v>
      </c>
      <c r="J19" s="7">
        <v>2931</v>
      </c>
      <c r="K19" s="7">
        <v>0</v>
      </c>
      <c r="L19" s="7">
        <v>3854.35</v>
      </c>
      <c r="M19" s="8">
        <v>0.0005</v>
      </c>
      <c r="N19" s="8">
        <v>0.0132</v>
      </c>
      <c r="O19" s="8">
        <v>0.0021</v>
      </c>
    </row>
    <row r="20" spans="2:15" ht="12.75">
      <c r="B20" s="6" t="s">
        <v>432</v>
      </c>
      <c r="C20" s="17">
        <v>585018</v>
      </c>
      <c r="D20" s="18" t="s">
        <v>123</v>
      </c>
      <c r="E20" s="6"/>
      <c r="F20" s="18">
        <v>520033986</v>
      </c>
      <c r="G20" s="6" t="s">
        <v>238</v>
      </c>
      <c r="H20" s="6" t="s">
        <v>92</v>
      </c>
      <c r="I20" s="7">
        <v>71938</v>
      </c>
      <c r="J20" s="7">
        <v>3373</v>
      </c>
      <c r="K20" s="7">
        <v>50.36</v>
      </c>
      <c r="L20" s="7">
        <v>2476.83</v>
      </c>
      <c r="M20" s="8">
        <v>0.0003</v>
      </c>
      <c r="N20" s="8">
        <v>0.0085</v>
      </c>
      <c r="O20" s="8">
        <v>0.0013</v>
      </c>
    </row>
    <row r="21" spans="2:15" ht="12.75">
      <c r="B21" s="6" t="s">
        <v>433</v>
      </c>
      <c r="C21" s="17">
        <v>777037</v>
      </c>
      <c r="D21" s="18" t="s">
        <v>123</v>
      </c>
      <c r="E21" s="6"/>
      <c r="F21" s="18">
        <v>520022732</v>
      </c>
      <c r="G21" s="6" t="s">
        <v>218</v>
      </c>
      <c r="H21" s="6" t="s">
        <v>92</v>
      </c>
      <c r="I21" s="7">
        <v>185568</v>
      </c>
      <c r="J21" s="7">
        <v>2748</v>
      </c>
      <c r="K21" s="7">
        <v>0</v>
      </c>
      <c r="L21" s="7">
        <v>5099.41</v>
      </c>
      <c r="M21" s="8">
        <v>0.0007</v>
      </c>
      <c r="N21" s="8">
        <v>0.0174</v>
      </c>
      <c r="O21" s="8">
        <v>0.0028</v>
      </c>
    </row>
    <row r="22" spans="2:15" ht="12.75">
      <c r="B22" s="6" t="s">
        <v>434</v>
      </c>
      <c r="C22" s="17">
        <v>1132315</v>
      </c>
      <c r="D22" s="18" t="s">
        <v>123</v>
      </c>
      <c r="E22" s="6"/>
      <c r="F22" s="18">
        <v>510381601</v>
      </c>
      <c r="G22" s="6" t="s">
        <v>328</v>
      </c>
      <c r="H22" s="6" t="s">
        <v>92</v>
      </c>
      <c r="I22" s="7">
        <v>6659</v>
      </c>
      <c r="J22" s="7">
        <v>6280</v>
      </c>
      <c r="K22" s="7">
        <v>8.59</v>
      </c>
      <c r="L22" s="7">
        <v>426.78</v>
      </c>
      <c r="M22" s="8">
        <v>0.0001</v>
      </c>
      <c r="N22" s="8">
        <v>0.0015</v>
      </c>
      <c r="O22" s="8">
        <v>0.0002</v>
      </c>
    </row>
    <row r="23" spans="2:15" ht="12.75">
      <c r="B23" s="6" t="s">
        <v>435</v>
      </c>
      <c r="C23" s="17">
        <v>1081942</v>
      </c>
      <c r="D23" s="18" t="s">
        <v>123</v>
      </c>
      <c r="E23" s="6"/>
      <c r="F23" s="18">
        <v>520036104</v>
      </c>
      <c r="G23" s="6" t="s">
        <v>328</v>
      </c>
      <c r="H23" s="6" t="s">
        <v>92</v>
      </c>
      <c r="I23" s="7">
        <v>43881</v>
      </c>
      <c r="J23" s="7">
        <v>1937</v>
      </c>
      <c r="K23" s="7">
        <v>0</v>
      </c>
      <c r="L23" s="7">
        <v>849.97</v>
      </c>
      <c r="M23" s="8">
        <v>0.0001</v>
      </c>
      <c r="N23" s="8">
        <v>0.0029</v>
      </c>
      <c r="O23" s="8">
        <v>0.0005</v>
      </c>
    </row>
    <row r="24" spans="2:15" ht="12.75">
      <c r="B24" s="6" t="s">
        <v>436</v>
      </c>
      <c r="C24" s="17">
        <v>746016</v>
      </c>
      <c r="D24" s="18" t="s">
        <v>123</v>
      </c>
      <c r="E24" s="6"/>
      <c r="F24" s="18">
        <v>520003781</v>
      </c>
      <c r="G24" s="6" t="s">
        <v>437</v>
      </c>
      <c r="H24" s="6" t="s">
        <v>92</v>
      </c>
      <c r="I24" s="7">
        <v>9371</v>
      </c>
      <c r="J24" s="7">
        <v>9000</v>
      </c>
      <c r="K24" s="7">
        <v>21.79</v>
      </c>
      <c r="L24" s="7">
        <v>865.18</v>
      </c>
      <c r="M24" s="8">
        <v>0.0001</v>
      </c>
      <c r="N24" s="8">
        <v>0.003</v>
      </c>
      <c r="O24" s="8">
        <v>0.0005</v>
      </c>
    </row>
    <row r="25" spans="2:15" ht="12.75">
      <c r="B25" s="6" t="s">
        <v>438</v>
      </c>
      <c r="C25" s="17">
        <v>1133875</v>
      </c>
      <c r="D25" s="18" t="s">
        <v>123</v>
      </c>
      <c r="E25" s="6"/>
      <c r="F25" s="18">
        <v>514892801</v>
      </c>
      <c r="G25" s="6" t="s">
        <v>337</v>
      </c>
      <c r="H25" s="6" t="s">
        <v>92</v>
      </c>
      <c r="I25" s="7">
        <v>46406</v>
      </c>
      <c r="J25" s="7">
        <v>2415</v>
      </c>
      <c r="K25" s="7">
        <v>9.11</v>
      </c>
      <c r="L25" s="7">
        <v>1129.81</v>
      </c>
      <c r="M25" s="8">
        <v>0.0001</v>
      </c>
      <c r="N25" s="8">
        <v>0.0039</v>
      </c>
      <c r="O25" s="8">
        <v>0.0006</v>
      </c>
    </row>
    <row r="26" spans="2:15" ht="12.75">
      <c r="B26" s="6" t="s">
        <v>439</v>
      </c>
      <c r="C26" s="17">
        <v>1091065</v>
      </c>
      <c r="D26" s="18" t="s">
        <v>123</v>
      </c>
      <c r="E26" s="6"/>
      <c r="F26" s="18">
        <v>511527202</v>
      </c>
      <c r="G26" s="6" t="s">
        <v>440</v>
      </c>
      <c r="H26" s="6" t="s">
        <v>92</v>
      </c>
      <c r="I26" s="7">
        <v>45938.61</v>
      </c>
      <c r="J26" s="7">
        <v>6069</v>
      </c>
      <c r="K26" s="7">
        <v>0</v>
      </c>
      <c r="L26" s="7">
        <v>2788.01</v>
      </c>
      <c r="M26" s="8">
        <v>0.0004</v>
      </c>
      <c r="N26" s="8">
        <v>0.0095</v>
      </c>
      <c r="O26" s="8">
        <v>0.0015</v>
      </c>
    </row>
    <row r="27" spans="2:15" ht="12.75">
      <c r="B27" s="6" t="s">
        <v>441</v>
      </c>
      <c r="C27" s="17">
        <v>281014</v>
      </c>
      <c r="D27" s="18" t="s">
        <v>123</v>
      </c>
      <c r="E27" s="6"/>
      <c r="F27" s="18">
        <v>520027830</v>
      </c>
      <c r="G27" s="6" t="s">
        <v>221</v>
      </c>
      <c r="H27" s="6" t="s">
        <v>92</v>
      </c>
      <c r="I27" s="7">
        <v>248178</v>
      </c>
      <c r="J27" s="7">
        <v>1957</v>
      </c>
      <c r="K27" s="7">
        <v>0</v>
      </c>
      <c r="L27" s="7">
        <v>4856.84</v>
      </c>
      <c r="M27" s="8">
        <v>0.0002</v>
      </c>
      <c r="N27" s="8">
        <v>0.0166</v>
      </c>
      <c r="O27" s="8">
        <v>0.0026</v>
      </c>
    </row>
    <row r="28" spans="2:15" ht="12.75">
      <c r="B28" s="6" t="s">
        <v>442</v>
      </c>
      <c r="C28" s="17">
        <v>739037</v>
      </c>
      <c r="D28" s="18" t="s">
        <v>123</v>
      </c>
      <c r="E28" s="6"/>
      <c r="F28" s="18">
        <v>520028911</v>
      </c>
      <c r="G28" s="6" t="s">
        <v>262</v>
      </c>
      <c r="H28" s="6" t="s">
        <v>92</v>
      </c>
      <c r="I28" s="7">
        <v>1176</v>
      </c>
      <c r="J28" s="7">
        <v>174000</v>
      </c>
      <c r="K28" s="7">
        <v>0</v>
      </c>
      <c r="L28" s="7">
        <v>2046.24</v>
      </c>
      <c r="M28" s="8">
        <v>0.0003</v>
      </c>
      <c r="N28" s="8">
        <v>0.007</v>
      </c>
      <c r="O28" s="8">
        <v>0.0011</v>
      </c>
    </row>
    <row r="29" spans="2:15" ht="12.75">
      <c r="B29" s="6" t="s">
        <v>443</v>
      </c>
      <c r="C29" s="17">
        <v>1155290</v>
      </c>
      <c r="D29" s="18" t="s">
        <v>123</v>
      </c>
      <c r="E29" s="6"/>
      <c r="F29" s="18">
        <v>10758801</v>
      </c>
      <c r="G29" s="6" t="s">
        <v>287</v>
      </c>
      <c r="H29" s="6" t="s">
        <v>92</v>
      </c>
      <c r="I29" s="7">
        <v>952</v>
      </c>
      <c r="J29" s="7">
        <v>3909</v>
      </c>
      <c r="K29" s="7">
        <v>0</v>
      </c>
      <c r="L29" s="7">
        <v>37.21</v>
      </c>
      <c r="M29" s="8">
        <v>0</v>
      </c>
      <c r="N29" s="8">
        <v>0.0001</v>
      </c>
      <c r="O29" s="8">
        <v>0</v>
      </c>
    </row>
    <row r="30" spans="2:15" ht="12.75">
      <c r="B30" s="6" t="s">
        <v>444</v>
      </c>
      <c r="C30" s="17">
        <v>230011</v>
      </c>
      <c r="D30" s="18" t="s">
        <v>123</v>
      </c>
      <c r="E30" s="6"/>
      <c r="F30" s="18">
        <v>520031931</v>
      </c>
      <c r="G30" s="6" t="s">
        <v>225</v>
      </c>
      <c r="H30" s="6" t="s">
        <v>92</v>
      </c>
      <c r="I30" s="7">
        <v>1323485</v>
      </c>
      <c r="J30" s="7">
        <v>357.1</v>
      </c>
      <c r="K30" s="7">
        <v>0</v>
      </c>
      <c r="L30" s="7">
        <v>4726.16</v>
      </c>
      <c r="M30" s="8">
        <v>0.0005</v>
      </c>
      <c r="N30" s="8">
        <v>0.0161</v>
      </c>
      <c r="O30" s="8">
        <v>0.0026</v>
      </c>
    </row>
    <row r="31" spans="2:15" ht="12.75">
      <c r="B31" s="6" t="s">
        <v>445</v>
      </c>
      <c r="C31" s="17">
        <v>273011</v>
      </c>
      <c r="D31" s="18" t="s">
        <v>123</v>
      </c>
      <c r="E31" s="6"/>
      <c r="F31" s="18">
        <v>520036872</v>
      </c>
      <c r="G31" s="6" t="s">
        <v>386</v>
      </c>
      <c r="H31" s="6" t="s">
        <v>92</v>
      </c>
      <c r="I31" s="7">
        <v>14872</v>
      </c>
      <c r="J31" s="7">
        <v>72200</v>
      </c>
      <c r="K31" s="7">
        <v>0</v>
      </c>
      <c r="L31" s="7">
        <v>10737.58</v>
      </c>
      <c r="M31" s="8">
        <v>0.0002</v>
      </c>
      <c r="N31" s="8">
        <v>0.0366</v>
      </c>
      <c r="O31" s="8">
        <v>0.0058</v>
      </c>
    </row>
    <row r="32" spans="2:15" ht="12.75">
      <c r="B32" s="6" t="s">
        <v>446</v>
      </c>
      <c r="C32" s="17">
        <v>1087659</v>
      </c>
      <c r="D32" s="18" t="s">
        <v>123</v>
      </c>
      <c r="E32" s="6"/>
      <c r="F32" s="18">
        <v>53368</v>
      </c>
      <c r="G32" s="6" t="s">
        <v>386</v>
      </c>
      <c r="H32" s="6" t="s">
        <v>92</v>
      </c>
      <c r="I32" s="7">
        <v>5417</v>
      </c>
      <c r="J32" s="7">
        <v>10500</v>
      </c>
      <c r="K32" s="7">
        <v>0</v>
      </c>
      <c r="L32" s="7">
        <v>568.79</v>
      </c>
      <c r="M32" s="8">
        <v>0.0001</v>
      </c>
      <c r="N32" s="8">
        <v>0.0019</v>
      </c>
      <c r="O32" s="8">
        <v>0.0003</v>
      </c>
    </row>
    <row r="33" spans="2:15" ht="12.75">
      <c r="B33" s="6" t="s">
        <v>447</v>
      </c>
      <c r="C33" s="17">
        <v>1082379</v>
      </c>
      <c r="D33" s="18" t="s">
        <v>123</v>
      </c>
      <c r="E33" s="6"/>
      <c r="F33" s="18">
        <v>520041997</v>
      </c>
      <c r="G33" s="6" t="s">
        <v>299</v>
      </c>
      <c r="H33" s="6" t="s">
        <v>92</v>
      </c>
      <c r="I33" s="7">
        <v>19694.04</v>
      </c>
      <c r="J33" s="7">
        <v>9307</v>
      </c>
      <c r="K33" s="7">
        <v>0</v>
      </c>
      <c r="L33" s="7">
        <v>1832.92</v>
      </c>
      <c r="M33" s="8">
        <v>0.0002</v>
      </c>
      <c r="N33" s="8">
        <v>0.0063</v>
      </c>
      <c r="O33" s="8">
        <v>0.001</v>
      </c>
    </row>
    <row r="34" spans="2:15" ht="12.75">
      <c r="B34" s="6" t="s">
        <v>448</v>
      </c>
      <c r="C34" s="17">
        <v>1084557</v>
      </c>
      <c r="D34" s="18" t="s">
        <v>123</v>
      </c>
      <c r="E34" s="6"/>
      <c r="F34" s="18">
        <v>511812463</v>
      </c>
      <c r="G34" s="6" t="s">
        <v>299</v>
      </c>
      <c r="H34" s="6" t="s">
        <v>92</v>
      </c>
      <c r="I34" s="7">
        <v>13953</v>
      </c>
      <c r="J34" s="7">
        <v>29300</v>
      </c>
      <c r="K34" s="7">
        <v>0</v>
      </c>
      <c r="L34" s="7">
        <v>4088.23</v>
      </c>
      <c r="M34" s="8">
        <v>0.0005</v>
      </c>
      <c r="N34" s="8">
        <v>0.014</v>
      </c>
      <c r="O34" s="8">
        <v>0.0022</v>
      </c>
    </row>
    <row r="35" spans="2:15" ht="12.75">
      <c r="B35" s="6" t="s">
        <v>449</v>
      </c>
      <c r="C35" s="17">
        <v>1081124</v>
      </c>
      <c r="D35" s="18" t="s">
        <v>123</v>
      </c>
      <c r="E35" s="6"/>
      <c r="F35" s="18">
        <v>520043027</v>
      </c>
      <c r="G35" s="6" t="s">
        <v>450</v>
      </c>
      <c r="H35" s="6" t="s">
        <v>92</v>
      </c>
      <c r="I35" s="7">
        <v>6587</v>
      </c>
      <c r="J35" s="7">
        <v>47270</v>
      </c>
      <c r="K35" s="7">
        <v>0</v>
      </c>
      <c r="L35" s="7">
        <v>3113.67</v>
      </c>
      <c r="M35" s="8">
        <v>0.0001</v>
      </c>
      <c r="N35" s="8">
        <v>0.0106</v>
      </c>
      <c r="O35" s="8">
        <v>0.0017</v>
      </c>
    </row>
    <row r="36" spans="2:15" ht="12.75">
      <c r="B36" s="6" t="s">
        <v>451</v>
      </c>
      <c r="C36" s="17">
        <v>1134402</v>
      </c>
      <c r="D36" s="18" t="s">
        <v>123</v>
      </c>
      <c r="E36" s="6"/>
      <c r="F36" s="18">
        <v>880326081</v>
      </c>
      <c r="G36" s="6" t="s">
        <v>343</v>
      </c>
      <c r="H36" s="6" t="s">
        <v>92</v>
      </c>
      <c r="I36" s="7">
        <v>10517.47</v>
      </c>
      <c r="J36" s="7">
        <v>26170</v>
      </c>
      <c r="K36" s="7">
        <v>0</v>
      </c>
      <c r="L36" s="7">
        <v>2752.42</v>
      </c>
      <c r="M36" s="8">
        <v>0.0002</v>
      </c>
      <c r="N36" s="8">
        <v>0.0094</v>
      </c>
      <c r="O36" s="8">
        <v>0.0015</v>
      </c>
    </row>
    <row r="37" spans="2:15" ht="12.75">
      <c r="B37" s="6" t="s">
        <v>452</v>
      </c>
      <c r="C37" s="17">
        <v>1123355</v>
      </c>
      <c r="D37" s="18" t="s">
        <v>123</v>
      </c>
      <c r="E37" s="6"/>
      <c r="F37" s="18">
        <v>513901371</v>
      </c>
      <c r="G37" s="6" t="s">
        <v>343</v>
      </c>
      <c r="H37" s="6" t="s">
        <v>92</v>
      </c>
      <c r="I37" s="7">
        <v>384812.54</v>
      </c>
      <c r="J37" s="7">
        <v>1265</v>
      </c>
      <c r="K37" s="7">
        <v>15.51</v>
      </c>
      <c r="L37" s="7">
        <v>4883.38</v>
      </c>
      <c r="M37" s="8">
        <v>0.0008</v>
      </c>
      <c r="N37" s="8">
        <v>0.0167</v>
      </c>
      <c r="O37" s="8">
        <v>0.0026</v>
      </c>
    </row>
    <row r="38" spans="2:15" ht="12.75">
      <c r="B38" s="6" t="s">
        <v>453</v>
      </c>
      <c r="C38" s="17">
        <v>629014</v>
      </c>
      <c r="D38" s="18" t="s">
        <v>123</v>
      </c>
      <c r="E38" s="6"/>
      <c r="F38" s="18">
        <v>520013954</v>
      </c>
      <c r="G38" s="6" t="s">
        <v>454</v>
      </c>
      <c r="H38" s="6" t="s">
        <v>92</v>
      </c>
      <c r="I38" s="7">
        <v>86685</v>
      </c>
      <c r="J38" s="7">
        <v>3799</v>
      </c>
      <c r="K38" s="7">
        <v>0</v>
      </c>
      <c r="L38" s="7">
        <v>3293.16</v>
      </c>
      <c r="M38" s="8">
        <v>0.0001</v>
      </c>
      <c r="N38" s="8">
        <v>0.0112</v>
      </c>
      <c r="O38" s="8">
        <v>0.0018</v>
      </c>
    </row>
    <row r="39" spans="2:15" ht="12.75">
      <c r="B39" s="6" t="s">
        <v>455</v>
      </c>
      <c r="C39" s="17">
        <v>1130699</v>
      </c>
      <c r="D39" s="18" t="s">
        <v>123</v>
      </c>
      <c r="E39" s="6"/>
      <c r="F39" s="18">
        <v>529592</v>
      </c>
      <c r="G39" s="6" t="s">
        <v>454</v>
      </c>
      <c r="H39" s="6" t="s">
        <v>92</v>
      </c>
      <c r="I39" s="7">
        <v>9794</v>
      </c>
      <c r="J39" s="7">
        <v>13850</v>
      </c>
      <c r="K39" s="7">
        <v>0</v>
      </c>
      <c r="L39" s="7">
        <v>1356.47</v>
      </c>
      <c r="M39" s="8">
        <v>0.0001</v>
      </c>
      <c r="N39" s="8">
        <v>0.0046</v>
      </c>
      <c r="O39" s="8">
        <v>0.0007</v>
      </c>
    </row>
    <row r="40" spans="2:15" ht="12.75">
      <c r="B40" s="6" t="s">
        <v>456</v>
      </c>
      <c r="C40" s="17">
        <v>1095835</v>
      </c>
      <c r="D40" s="18" t="s">
        <v>123</v>
      </c>
      <c r="E40" s="6"/>
      <c r="F40" s="18">
        <v>511659401</v>
      </c>
      <c r="G40" s="6" t="s">
        <v>199</v>
      </c>
      <c r="H40" s="6" t="s">
        <v>92</v>
      </c>
      <c r="I40" s="7">
        <v>23524.48</v>
      </c>
      <c r="J40" s="7">
        <v>4692</v>
      </c>
      <c r="K40" s="7">
        <v>0</v>
      </c>
      <c r="L40" s="7">
        <v>1103.77</v>
      </c>
      <c r="M40" s="8">
        <v>0.0002</v>
      </c>
      <c r="N40" s="8">
        <v>0.0038</v>
      </c>
      <c r="O40" s="8">
        <v>0.0006</v>
      </c>
    </row>
    <row r="41" spans="2:15" ht="12.75">
      <c r="B41" s="6" t="s">
        <v>457</v>
      </c>
      <c r="C41" s="17">
        <v>390013</v>
      </c>
      <c r="D41" s="18" t="s">
        <v>123</v>
      </c>
      <c r="E41" s="6"/>
      <c r="F41" s="18">
        <v>520038506</v>
      </c>
      <c r="G41" s="6" t="s">
        <v>199</v>
      </c>
      <c r="H41" s="6" t="s">
        <v>92</v>
      </c>
      <c r="I41" s="7">
        <v>45190</v>
      </c>
      <c r="J41" s="7">
        <v>4292</v>
      </c>
      <c r="K41" s="7">
        <v>22.6</v>
      </c>
      <c r="L41" s="7">
        <v>1962.15</v>
      </c>
      <c r="M41" s="8">
        <v>0.0003</v>
      </c>
      <c r="N41" s="8">
        <v>0.0067</v>
      </c>
      <c r="O41" s="8">
        <v>0.0011</v>
      </c>
    </row>
    <row r="42" spans="2:15" ht="12.75">
      <c r="B42" s="6" t="s">
        <v>458</v>
      </c>
      <c r="C42" s="17">
        <v>1097278</v>
      </c>
      <c r="D42" s="18" t="s">
        <v>123</v>
      </c>
      <c r="E42" s="6"/>
      <c r="F42" s="18">
        <v>520026683</v>
      </c>
      <c r="G42" s="6" t="s">
        <v>199</v>
      </c>
      <c r="H42" s="6" t="s">
        <v>92</v>
      </c>
      <c r="I42" s="7">
        <v>80601</v>
      </c>
      <c r="J42" s="7">
        <v>1786</v>
      </c>
      <c r="K42" s="7">
        <v>0</v>
      </c>
      <c r="L42" s="7">
        <v>1439.53</v>
      </c>
      <c r="M42" s="8">
        <v>0.0002</v>
      </c>
      <c r="N42" s="8">
        <v>0.0049</v>
      </c>
      <c r="O42" s="8">
        <v>0.0008</v>
      </c>
    </row>
    <row r="43" spans="2:15" ht="12.75">
      <c r="B43" s="6" t="s">
        <v>459</v>
      </c>
      <c r="C43" s="17">
        <v>226019</v>
      </c>
      <c r="D43" s="18" t="s">
        <v>123</v>
      </c>
      <c r="E43" s="6"/>
      <c r="F43" s="18">
        <v>520024126</v>
      </c>
      <c r="G43" s="6" t="s">
        <v>199</v>
      </c>
      <c r="H43" s="6" t="s">
        <v>92</v>
      </c>
      <c r="I43" s="7">
        <v>437434.26</v>
      </c>
      <c r="J43" s="7">
        <v>821.2</v>
      </c>
      <c r="K43" s="7">
        <v>29.57</v>
      </c>
      <c r="L43" s="7">
        <v>3621.78</v>
      </c>
      <c r="M43" s="8">
        <v>0.0005</v>
      </c>
      <c r="N43" s="8">
        <v>0.0124</v>
      </c>
      <c r="O43" s="8">
        <v>0.002</v>
      </c>
    </row>
    <row r="44" spans="2:15" ht="12.75">
      <c r="B44" s="6" t="s">
        <v>460</v>
      </c>
      <c r="C44" s="17">
        <v>323014</v>
      </c>
      <c r="D44" s="18" t="s">
        <v>123</v>
      </c>
      <c r="E44" s="6"/>
      <c r="F44" s="18">
        <v>520037789</v>
      </c>
      <c r="G44" s="6" t="s">
        <v>199</v>
      </c>
      <c r="H44" s="6" t="s">
        <v>92</v>
      </c>
      <c r="I44" s="7">
        <v>16439</v>
      </c>
      <c r="J44" s="7">
        <v>18630</v>
      </c>
      <c r="K44" s="7">
        <v>0</v>
      </c>
      <c r="L44" s="7">
        <v>3062.59</v>
      </c>
      <c r="M44" s="8">
        <v>0.0003</v>
      </c>
      <c r="N44" s="8">
        <v>0.0105</v>
      </c>
      <c r="O44" s="8">
        <v>0.0017</v>
      </c>
    </row>
    <row r="45" spans="2:15" ht="12.75">
      <c r="B45" s="6" t="s">
        <v>461</v>
      </c>
      <c r="C45" s="17">
        <v>1119478</v>
      </c>
      <c r="D45" s="18" t="s">
        <v>123</v>
      </c>
      <c r="E45" s="6"/>
      <c r="F45" s="18">
        <v>510960719</v>
      </c>
      <c r="G45" s="6" t="s">
        <v>199</v>
      </c>
      <c r="H45" s="6" t="s">
        <v>92</v>
      </c>
      <c r="I45" s="7">
        <v>16194</v>
      </c>
      <c r="J45" s="7">
        <v>20610</v>
      </c>
      <c r="K45" s="7">
        <v>0</v>
      </c>
      <c r="L45" s="7">
        <v>3337.58</v>
      </c>
      <c r="M45" s="8">
        <v>0.0001</v>
      </c>
      <c r="N45" s="8">
        <v>0.0114</v>
      </c>
      <c r="O45" s="8">
        <v>0.0018</v>
      </c>
    </row>
    <row r="46" spans="2:15" ht="12.75">
      <c r="B46" s="13" t="s">
        <v>462</v>
      </c>
      <c r="C46" s="14"/>
      <c r="D46" s="20"/>
      <c r="E46" s="13"/>
      <c r="F46" s="13"/>
      <c r="G46" s="13"/>
      <c r="H46" s="13"/>
      <c r="I46" s="15">
        <v>10802861.32</v>
      </c>
      <c r="L46" s="15">
        <v>62545.72</v>
      </c>
      <c r="N46" s="16">
        <v>0.2135</v>
      </c>
      <c r="O46" s="16">
        <v>0.0339</v>
      </c>
    </row>
    <row r="47" spans="2:15" ht="12.75">
      <c r="B47" s="6" t="s">
        <v>463</v>
      </c>
      <c r="C47" s="17">
        <v>763011</v>
      </c>
      <c r="D47" s="18" t="s">
        <v>123</v>
      </c>
      <c r="E47" s="6"/>
      <c r="F47" s="18">
        <v>520029026</v>
      </c>
      <c r="G47" s="6" t="s">
        <v>175</v>
      </c>
      <c r="H47" s="6" t="s">
        <v>92</v>
      </c>
      <c r="I47" s="7">
        <v>4456</v>
      </c>
      <c r="J47" s="7">
        <v>10490</v>
      </c>
      <c r="K47" s="7">
        <v>0</v>
      </c>
      <c r="L47" s="7">
        <v>467.43</v>
      </c>
      <c r="M47" s="8">
        <v>0.0001</v>
      </c>
      <c r="N47" s="8">
        <v>0.0016</v>
      </c>
      <c r="O47" s="8">
        <v>0.0003</v>
      </c>
    </row>
    <row r="48" spans="2:15" ht="12.75">
      <c r="B48" s="6" t="s">
        <v>464</v>
      </c>
      <c r="C48" s="17">
        <v>1129501</v>
      </c>
      <c r="D48" s="18" t="s">
        <v>123</v>
      </c>
      <c r="E48" s="6"/>
      <c r="F48" s="18">
        <v>513910703</v>
      </c>
      <c r="G48" s="6" t="s">
        <v>238</v>
      </c>
      <c r="H48" s="6" t="s">
        <v>92</v>
      </c>
      <c r="I48" s="7">
        <v>2150</v>
      </c>
      <c r="J48" s="7">
        <v>12650</v>
      </c>
      <c r="K48" s="7">
        <v>0</v>
      </c>
      <c r="L48" s="7">
        <v>271.98</v>
      </c>
      <c r="M48" s="8">
        <v>0.0001</v>
      </c>
      <c r="N48" s="8">
        <v>0.0009</v>
      </c>
      <c r="O48" s="8">
        <v>0.0001</v>
      </c>
    </row>
    <row r="49" spans="2:15" ht="12.75">
      <c r="B49" s="6" t="s">
        <v>465</v>
      </c>
      <c r="C49" s="17">
        <v>224014</v>
      </c>
      <c r="D49" s="18" t="s">
        <v>123</v>
      </c>
      <c r="E49" s="6"/>
      <c r="F49" s="18">
        <v>520036120</v>
      </c>
      <c r="G49" s="6" t="s">
        <v>238</v>
      </c>
      <c r="H49" s="6" t="s">
        <v>92</v>
      </c>
      <c r="I49" s="7">
        <v>12175</v>
      </c>
      <c r="J49" s="7">
        <v>5524</v>
      </c>
      <c r="K49" s="7">
        <v>0</v>
      </c>
      <c r="L49" s="7">
        <v>672.55</v>
      </c>
      <c r="M49" s="8">
        <v>0.0002</v>
      </c>
      <c r="N49" s="8">
        <v>0.0023</v>
      </c>
      <c r="O49" s="8">
        <v>0.0004</v>
      </c>
    </row>
    <row r="50" spans="2:15" ht="12.75">
      <c r="B50" s="6" t="s">
        <v>466</v>
      </c>
      <c r="C50" s="17">
        <v>566018</v>
      </c>
      <c r="D50" s="18" t="s">
        <v>123</v>
      </c>
      <c r="E50" s="6"/>
      <c r="F50" s="18">
        <v>520007469</v>
      </c>
      <c r="G50" s="6" t="s">
        <v>238</v>
      </c>
      <c r="H50" s="6" t="s">
        <v>92</v>
      </c>
      <c r="I50" s="7">
        <v>276</v>
      </c>
      <c r="J50" s="7">
        <v>6930</v>
      </c>
      <c r="K50" s="7">
        <v>0</v>
      </c>
      <c r="L50" s="7">
        <v>19.13</v>
      </c>
      <c r="M50" s="8">
        <v>0</v>
      </c>
      <c r="N50" s="8">
        <v>0.0001</v>
      </c>
      <c r="O50" s="8">
        <v>0</v>
      </c>
    </row>
    <row r="51" spans="2:15" ht="12.75">
      <c r="B51" s="6" t="s">
        <v>467</v>
      </c>
      <c r="C51" s="17">
        <v>5010129</v>
      </c>
      <c r="D51" s="18" t="s">
        <v>123</v>
      </c>
      <c r="E51" s="6"/>
      <c r="F51" s="18">
        <v>520039967</v>
      </c>
      <c r="G51" s="6" t="s">
        <v>218</v>
      </c>
      <c r="H51" s="6" t="s">
        <v>92</v>
      </c>
      <c r="I51" s="7">
        <v>299</v>
      </c>
      <c r="J51" s="7">
        <v>14440</v>
      </c>
      <c r="K51" s="7">
        <v>0.54</v>
      </c>
      <c r="L51" s="7">
        <v>43.72</v>
      </c>
      <c r="M51" s="8">
        <v>0</v>
      </c>
      <c r="N51" s="8">
        <v>0.0001</v>
      </c>
      <c r="O51" s="8">
        <v>0</v>
      </c>
    </row>
    <row r="52" spans="2:15" ht="12.75">
      <c r="B52" s="6" t="s">
        <v>468</v>
      </c>
      <c r="C52" s="17">
        <v>1123777</v>
      </c>
      <c r="D52" s="18" t="s">
        <v>123</v>
      </c>
      <c r="E52" s="6"/>
      <c r="F52" s="18">
        <v>514068980</v>
      </c>
      <c r="G52" s="6" t="s">
        <v>218</v>
      </c>
      <c r="H52" s="6" t="s">
        <v>92</v>
      </c>
      <c r="I52" s="7">
        <v>3598</v>
      </c>
      <c r="J52" s="7">
        <v>8194</v>
      </c>
      <c r="K52" s="7">
        <v>0</v>
      </c>
      <c r="L52" s="7">
        <v>294.82</v>
      </c>
      <c r="M52" s="8">
        <v>0.0002</v>
      </c>
      <c r="N52" s="8">
        <v>0.001</v>
      </c>
      <c r="O52" s="8">
        <v>0.0002</v>
      </c>
    </row>
    <row r="53" spans="2:15" ht="12.75">
      <c r="B53" s="6" t="s">
        <v>469</v>
      </c>
      <c r="C53" s="17">
        <v>1105097</v>
      </c>
      <c r="D53" s="18" t="s">
        <v>123</v>
      </c>
      <c r="E53" s="6"/>
      <c r="F53" s="18">
        <v>511725459</v>
      </c>
      <c r="G53" s="6" t="s">
        <v>218</v>
      </c>
      <c r="H53" s="6" t="s">
        <v>92</v>
      </c>
      <c r="I53" s="7">
        <v>10391</v>
      </c>
      <c r="J53" s="7">
        <v>7124</v>
      </c>
      <c r="K53" s="7">
        <v>0</v>
      </c>
      <c r="L53" s="7">
        <v>740.25</v>
      </c>
      <c r="M53" s="8">
        <v>0.0005</v>
      </c>
      <c r="N53" s="8">
        <v>0.0025</v>
      </c>
      <c r="O53" s="8">
        <v>0.0004</v>
      </c>
    </row>
    <row r="54" spans="2:15" ht="12.75">
      <c r="B54" s="6" t="s">
        <v>470</v>
      </c>
      <c r="C54" s="17">
        <v>1157833</v>
      </c>
      <c r="D54" s="18" t="s">
        <v>123</v>
      </c>
      <c r="E54" s="6"/>
      <c r="F54" s="18">
        <v>513226050</v>
      </c>
      <c r="G54" s="6" t="s">
        <v>218</v>
      </c>
      <c r="H54" s="6" t="s">
        <v>92</v>
      </c>
      <c r="I54" s="7">
        <v>30000</v>
      </c>
      <c r="J54" s="7">
        <v>1486</v>
      </c>
      <c r="K54" s="7">
        <v>0</v>
      </c>
      <c r="L54" s="7">
        <v>445.8</v>
      </c>
      <c r="M54" s="8">
        <v>0.0002</v>
      </c>
      <c r="N54" s="8">
        <v>0.0015</v>
      </c>
      <c r="O54" s="8">
        <v>0.0002</v>
      </c>
    </row>
    <row r="55" spans="2:15" ht="12.75">
      <c r="B55" s="6" t="s">
        <v>471</v>
      </c>
      <c r="C55" s="17">
        <v>1104249</v>
      </c>
      <c r="D55" s="18" t="s">
        <v>123</v>
      </c>
      <c r="E55" s="6"/>
      <c r="F55" s="18">
        <v>513770669</v>
      </c>
      <c r="G55" s="6" t="s">
        <v>218</v>
      </c>
      <c r="H55" s="6" t="s">
        <v>92</v>
      </c>
      <c r="I55" s="7">
        <v>2288</v>
      </c>
      <c r="J55" s="7">
        <v>21710</v>
      </c>
      <c r="K55" s="7">
        <v>0</v>
      </c>
      <c r="L55" s="7">
        <v>496.72</v>
      </c>
      <c r="M55" s="8">
        <v>0.0002</v>
      </c>
      <c r="N55" s="8">
        <v>0.0017</v>
      </c>
      <c r="O55" s="8">
        <v>0.0003</v>
      </c>
    </row>
    <row r="56" spans="2:15" ht="12.75">
      <c r="B56" s="6" t="s">
        <v>472</v>
      </c>
      <c r="C56" s="17">
        <v>258012</v>
      </c>
      <c r="D56" s="18" t="s">
        <v>123</v>
      </c>
      <c r="E56" s="6"/>
      <c r="F56" s="18">
        <v>520036732</v>
      </c>
      <c r="G56" s="6" t="s">
        <v>218</v>
      </c>
      <c r="H56" s="6" t="s">
        <v>92</v>
      </c>
      <c r="I56" s="7">
        <v>1481</v>
      </c>
      <c r="J56" s="7">
        <v>35110</v>
      </c>
      <c r="K56" s="7">
        <v>0</v>
      </c>
      <c r="L56" s="7">
        <v>519.98</v>
      </c>
      <c r="M56" s="8">
        <v>0.0002</v>
      </c>
      <c r="N56" s="8">
        <v>0.0018</v>
      </c>
      <c r="O56" s="8">
        <v>0.0003</v>
      </c>
    </row>
    <row r="57" spans="2:15" ht="12.75">
      <c r="B57" s="6" t="s">
        <v>473</v>
      </c>
      <c r="C57" s="17">
        <v>314013</v>
      </c>
      <c r="D57" s="18" t="s">
        <v>123</v>
      </c>
      <c r="E57" s="6"/>
      <c r="F57" s="18">
        <v>520037565</v>
      </c>
      <c r="G57" s="6" t="s">
        <v>341</v>
      </c>
      <c r="H57" s="6" t="s">
        <v>92</v>
      </c>
      <c r="I57" s="7">
        <v>2154</v>
      </c>
      <c r="J57" s="7">
        <v>54810</v>
      </c>
      <c r="K57" s="7">
        <v>10.77</v>
      </c>
      <c r="L57" s="7">
        <v>1191.38</v>
      </c>
      <c r="M57" s="8">
        <v>0.0004</v>
      </c>
      <c r="N57" s="8">
        <v>0.0041</v>
      </c>
      <c r="O57" s="8">
        <v>0.0006</v>
      </c>
    </row>
    <row r="58" spans="2:15" ht="12.75">
      <c r="B58" s="6" t="s">
        <v>474</v>
      </c>
      <c r="C58" s="17">
        <v>1143429</v>
      </c>
      <c r="D58" s="18" t="s">
        <v>123</v>
      </c>
      <c r="E58" s="6"/>
      <c r="F58" s="18">
        <v>512607888</v>
      </c>
      <c r="G58" s="6" t="s">
        <v>369</v>
      </c>
      <c r="H58" s="6" t="s">
        <v>92</v>
      </c>
      <c r="I58" s="7">
        <v>3180</v>
      </c>
      <c r="J58" s="7">
        <v>36140</v>
      </c>
      <c r="K58" s="7">
        <v>0</v>
      </c>
      <c r="L58" s="7">
        <v>1149.25</v>
      </c>
      <c r="M58" s="8">
        <v>0.0002</v>
      </c>
      <c r="N58" s="8">
        <v>0.0039</v>
      </c>
      <c r="O58" s="8">
        <v>0.0006</v>
      </c>
    </row>
    <row r="59" spans="2:15" ht="12.75">
      <c r="B59" s="6" t="s">
        <v>475</v>
      </c>
      <c r="C59" s="17">
        <v>715011</v>
      </c>
      <c r="D59" s="18" t="s">
        <v>123</v>
      </c>
      <c r="E59" s="6"/>
      <c r="F59" s="18">
        <v>520025990</v>
      </c>
      <c r="G59" s="6" t="s">
        <v>328</v>
      </c>
      <c r="H59" s="6" t="s">
        <v>92</v>
      </c>
      <c r="I59" s="7">
        <v>25233</v>
      </c>
      <c r="J59" s="7">
        <v>1214</v>
      </c>
      <c r="K59" s="7">
        <v>0</v>
      </c>
      <c r="L59" s="7">
        <v>306.33</v>
      </c>
      <c r="M59" s="8">
        <v>0.0001</v>
      </c>
      <c r="N59" s="8">
        <v>0.001</v>
      </c>
      <c r="O59" s="8">
        <v>0.0002</v>
      </c>
    </row>
    <row r="60" spans="2:15" ht="12.75">
      <c r="B60" s="6" t="s">
        <v>476</v>
      </c>
      <c r="C60" s="17">
        <v>1090315</v>
      </c>
      <c r="D60" s="18" t="s">
        <v>123</v>
      </c>
      <c r="E60" s="6"/>
      <c r="F60" s="18">
        <v>511399388</v>
      </c>
      <c r="G60" s="6" t="s">
        <v>328</v>
      </c>
      <c r="H60" s="6" t="s">
        <v>92</v>
      </c>
      <c r="I60" s="7">
        <v>4175</v>
      </c>
      <c r="J60" s="7">
        <v>18280</v>
      </c>
      <c r="K60" s="7">
        <v>0</v>
      </c>
      <c r="L60" s="7">
        <v>763.19</v>
      </c>
      <c r="M60" s="8">
        <v>0.0002</v>
      </c>
      <c r="N60" s="8">
        <v>0.0026</v>
      </c>
      <c r="O60" s="8">
        <v>0.0004</v>
      </c>
    </row>
    <row r="61" spans="2:15" ht="12.75">
      <c r="B61" s="6" t="s">
        <v>477</v>
      </c>
      <c r="C61" s="17">
        <v>434019</v>
      </c>
      <c r="D61" s="18" t="s">
        <v>123</v>
      </c>
      <c r="E61" s="6"/>
      <c r="F61" s="18">
        <v>520039298</v>
      </c>
      <c r="G61" s="6" t="s">
        <v>328</v>
      </c>
      <c r="H61" s="6" t="s">
        <v>92</v>
      </c>
      <c r="I61" s="7">
        <v>101265</v>
      </c>
      <c r="J61" s="7">
        <v>950</v>
      </c>
      <c r="K61" s="7">
        <v>0</v>
      </c>
      <c r="L61" s="7">
        <v>962.02</v>
      </c>
      <c r="M61" s="8">
        <v>0.0004</v>
      </c>
      <c r="N61" s="8">
        <v>0.0033</v>
      </c>
      <c r="O61" s="8">
        <v>0.0005</v>
      </c>
    </row>
    <row r="62" spans="2:15" ht="12.75">
      <c r="B62" s="6" t="s">
        <v>478</v>
      </c>
      <c r="C62" s="17">
        <v>1087022</v>
      </c>
      <c r="D62" s="18" t="s">
        <v>123</v>
      </c>
      <c r="E62" s="6"/>
      <c r="F62" s="18">
        <v>512157603</v>
      </c>
      <c r="G62" s="6" t="s">
        <v>325</v>
      </c>
      <c r="H62" s="6" t="s">
        <v>92</v>
      </c>
      <c r="I62" s="7">
        <v>4108</v>
      </c>
      <c r="J62" s="7">
        <v>38090</v>
      </c>
      <c r="K62" s="7">
        <v>0</v>
      </c>
      <c r="L62" s="7">
        <v>1564.74</v>
      </c>
      <c r="M62" s="8">
        <v>0.0003</v>
      </c>
      <c r="N62" s="8">
        <v>0.0053</v>
      </c>
      <c r="O62" s="8">
        <v>0.0008</v>
      </c>
    </row>
    <row r="63" spans="2:15" ht="12.75">
      <c r="B63" s="6" t="s">
        <v>479</v>
      </c>
      <c r="C63" s="17">
        <v>1132356</v>
      </c>
      <c r="D63" s="18" t="s">
        <v>123</v>
      </c>
      <c r="E63" s="6"/>
      <c r="F63" s="18">
        <v>515001659</v>
      </c>
      <c r="G63" s="6" t="s">
        <v>337</v>
      </c>
      <c r="H63" s="6" t="s">
        <v>92</v>
      </c>
      <c r="I63" s="7">
        <v>121071</v>
      </c>
      <c r="J63" s="7">
        <v>1651</v>
      </c>
      <c r="K63" s="7">
        <v>8.48</v>
      </c>
      <c r="L63" s="7">
        <v>2007.37</v>
      </c>
      <c r="M63" s="8">
        <v>0.0011</v>
      </c>
      <c r="N63" s="8">
        <v>0.0069</v>
      </c>
      <c r="O63" s="8">
        <v>0.0011</v>
      </c>
    </row>
    <row r="64" spans="2:15" ht="12.75">
      <c r="B64" s="6" t="s">
        <v>480</v>
      </c>
      <c r="C64" s="17">
        <v>1170240</v>
      </c>
      <c r="D64" s="18" t="s">
        <v>123</v>
      </c>
      <c r="E64" s="6"/>
      <c r="F64" s="18">
        <v>515114429</v>
      </c>
      <c r="G64" s="6" t="s">
        <v>440</v>
      </c>
      <c r="H64" s="6" t="s">
        <v>92</v>
      </c>
      <c r="I64" s="7">
        <v>10500</v>
      </c>
      <c r="J64" s="7">
        <v>3606</v>
      </c>
      <c r="K64" s="7">
        <v>0</v>
      </c>
      <c r="L64" s="7">
        <v>378.63</v>
      </c>
      <c r="M64" s="8">
        <v>0.0004</v>
      </c>
      <c r="N64" s="8">
        <v>0.0013</v>
      </c>
      <c r="O64" s="8">
        <v>0.0002</v>
      </c>
    </row>
    <row r="65" spans="2:15" ht="12.75">
      <c r="B65" s="6" t="s">
        <v>481</v>
      </c>
      <c r="C65" s="17">
        <v>1169895</v>
      </c>
      <c r="D65" s="18" t="s">
        <v>123</v>
      </c>
      <c r="E65" s="6"/>
      <c r="F65" s="18">
        <v>514856772</v>
      </c>
      <c r="G65" s="6" t="s">
        <v>440</v>
      </c>
      <c r="H65" s="6" t="s">
        <v>92</v>
      </c>
      <c r="I65" s="7">
        <v>9872</v>
      </c>
      <c r="J65" s="7">
        <v>810.5</v>
      </c>
      <c r="K65" s="7">
        <v>0</v>
      </c>
      <c r="L65" s="7">
        <v>80.01</v>
      </c>
      <c r="M65" s="8">
        <v>0.0001</v>
      </c>
      <c r="N65" s="8">
        <v>0.0003</v>
      </c>
      <c r="O65" s="8">
        <v>0</v>
      </c>
    </row>
    <row r="66" spans="2:15" ht="12.75">
      <c r="B66" s="6" t="s">
        <v>482</v>
      </c>
      <c r="C66" s="17">
        <v>694034</v>
      </c>
      <c r="D66" s="18" t="s">
        <v>123</v>
      </c>
      <c r="E66" s="6"/>
      <c r="F66" s="18">
        <v>520025370</v>
      </c>
      <c r="G66" s="6" t="s">
        <v>262</v>
      </c>
      <c r="H66" s="6" t="s">
        <v>92</v>
      </c>
      <c r="I66" s="7">
        <v>2271</v>
      </c>
      <c r="J66" s="7">
        <v>16360</v>
      </c>
      <c r="K66" s="7">
        <v>0</v>
      </c>
      <c r="L66" s="7">
        <v>371.54</v>
      </c>
      <c r="M66" s="8">
        <v>0.0001</v>
      </c>
      <c r="N66" s="8">
        <v>0.0013</v>
      </c>
      <c r="O66" s="8">
        <v>0.0002</v>
      </c>
    </row>
    <row r="67" spans="2:15" ht="12.75">
      <c r="B67" s="6" t="s">
        <v>483</v>
      </c>
      <c r="C67" s="17">
        <v>755017</v>
      </c>
      <c r="D67" s="18" t="s">
        <v>123</v>
      </c>
      <c r="E67" s="6"/>
      <c r="F67" s="18">
        <v>520030859</v>
      </c>
      <c r="G67" s="6" t="s">
        <v>262</v>
      </c>
      <c r="H67" s="6" t="s">
        <v>92</v>
      </c>
      <c r="I67" s="7">
        <v>5064.69</v>
      </c>
      <c r="J67" s="7">
        <v>8114</v>
      </c>
      <c r="K67" s="7">
        <v>0</v>
      </c>
      <c r="L67" s="7">
        <v>410.95</v>
      </c>
      <c r="M67" s="8">
        <v>0.0001</v>
      </c>
      <c r="N67" s="8">
        <v>0.0014</v>
      </c>
      <c r="O67" s="8">
        <v>0.0002</v>
      </c>
    </row>
    <row r="68" spans="2:15" ht="12.75">
      <c r="B68" s="6" t="s">
        <v>484</v>
      </c>
      <c r="C68" s="17">
        <v>576017</v>
      </c>
      <c r="D68" s="18" t="s">
        <v>123</v>
      </c>
      <c r="E68" s="6"/>
      <c r="F68" s="18">
        <v>520028010</v>
      </c>
      <c r="G68" s="6" t="s">
        <v>262</v>
      </c>
      <c r="H68" s="6" t="s">
        <v>92</v>
      </c>
      <c r="I68" s="7">
        <v>2737</v>
      </c>
      <c r="J68" s="7">
        <v>78300</v>
      </c>
      <c r="K68" s="7">
        <v>0</v>
      </c>
      <c r="L68" s="7">
        <v>2143.07</v>
      </c>
      <c r="M68" s="8">
        <v>0.0004</v>
      </c>
      <c r="N68" s="8">
        <v>0.0073</v>
      </c>
      <c r="O68" s="8">
        <v>0.0012</v>
      </c>
    </row>
    <row r="69" spans="2:15" ht="12.75">
      <c r="B69" s="6" t="s">
        <v>485</v>
      </c>
      <c r="C69" s="17">
        <v>1168533</v>
      </c>
      <c r="D69" s="18" t="s">
        <v>123</v>
      </c>
      <c r="E69" s="6"/>
      <c r="F69" s="18">
        <v>516084753</v>
      </c>
      <c r="G69" s="6" t="s">
        <v>262</v>
      </c>
      <c r="H69" s="6" t="s">
        <v>92</v>
      </c>
      <c r="I69" s="7">
        <v>1502</v>
      </c>
      <c r="J69" s="7">
        <v>5855</v>
      </c>
      <c r="K69" s="7">
        <v>0</v>
      </c>
      <c r="L69" s="7">
        <v>87.94</v>
      </c>
      <c r="M69" s="8">
        <v>0.0001</v>
      </c>
      <c r="N69" s="8">
        <v>0.0003</v>
      </c>
      <c r="O69" s="8">
        <v>0</v>
      </c>
    </row>
    <row r="70" spans="2:15" ht="12.75">
      <c r="B70" s="6" t="s">
        <v>486</v>
      </c>
      <c r="C70" s="17">
        <v>731018</v>
      </c>
      <c r="D70" s="18" t="s">
        <v>123</v>
      </c>
      <c r="E70" s="6"/>
      <c r="F70" s="18">
        <v>520025198</v>
      </c>
      <c r="G70" s="6" t="s">
        <v>262</v>
      </c>
      <c r="H70" s="6" t="s">
        <v>92</v>
      </c>
      <c r="I70" s="7">
        <v>2393</v>
      </c>
      <c r="J70" s="7">
        <v>32220</v>
      </c>
      <c r="K70" s="7">
        <v>0</v>
      </c>
      <c r="L70" s="7">
        <v>771.02</v>
      </c>
      <c r="M70" s="8">
        <v>0.0003</v>
      </c>
      <c r="N70" s="8">
        <v>0.0026</v>
      </c>
      <c r="O70" s="8">
        <v>0.0004</v>
      </c>
    </row>
    <row r="71" spans="2:15" ht="12.75">
      <c r="B71" s="6" t="s">
        <v>487</v>
      </c>
      <c r="C71" s="17">
        <v>1134139</v>
      </c>
      <c r="D71" s="18" t="s">
        <v>123</v>
      </c>
      <c r="E71" s="6"/>
      <c r="F71" s="18">
        <v>201406588</v>
      </c>
      <c r="G71" s="6" t="s">
        <v>262</v>
      </c>
      <c r="H71" s="6" t="s">
        <v>92</v>
      </c>
      <c r="I71" s="7">
        <v>17816</v>
      </c>
      <c r="J71" s="7">
        <v>10150</v>
      </c>
      <c r="K71" s="7">
        <v>0</v>
      </c>
      <c r="L71" s="7">
        <v>1808.32</v>
      </c>
      <c r="M71" s="8">
        <v>0.0003</v>
      </c>
      <c r="N71" s="8">
        <v>0.0062</v>
      </c>
      <c r="O71" s="8">
        <v>0.001</v>
      </c>
    </row>
    <row r="72" spans="2:15" ht="12.75">
      <c r="B72" s="6" t="s">
        <v>488</v>
      </c>
      <c r="C72" s="17">
        <v>1084128</v>
      </c>
      <c r="D72" s="18" t="s">
        <v>123</v>
      </c>
      <c r="E72" s="6"/>
      <c r="F72" s="18">
        <v>520044322</v>
      </c>
      <c r="G72" s="6" t="s">
        <v>287</v>
      </c>
      <c r="H72" s="6" t="s">
        <v>92</v>
      </c>
      <c r="I72" s="7">
        <v>1.88</v>
      </c>
      <c r="J72" s="7">
        <v>16800</v>
      </c>
      <c r="K72" s="7">
        <v>0</v>
      </c>
      <c r="L72" s="7">
        <v>0.32</v>
      </c>
      <c r="M72" s="8">
        <v>0</v>
      </c>
      <c r="N72" s="8">
        <v>0</v>
      </c>
      <c r="O72" s="8">
        <v>0</v>
      </c>
    </row>
    <row r="73" spans="2:15" ht="12.75">
      <c r="B73" s="6" t="s">
        <v>489</v>
      </c>
      <c r="C73" s="17">
        <v>475020</v>
      </c>
      <c r="D73" s="18" t="s">
        <v>123</v>
      </c>
      <c r="E73" s="6"/>
      <c r="F73" s="18">
        <v>550013098</v>
      </c>
      <c r="G73" s="6" t="s">
        <v>287</v>
      </c>
      <c r="H73" s="6" t="s">
        <v>92</v>
      </c>
      <c r="I73" s="7">
        <v>67171.87</v>
      </c>
      <c r="J73" s="7">
        <v>483.4</v>
      </c>
      <c r="K73" s="7">
        <v>0</v>
      </c>
      <c r="L73" s="7">
        <v>324.71</v>
      </c>
      <c r="M73" s="8">
        <v>0.0001</v>
      </c>
      <c r="N73" s="8">
        <v>0.0011</v>
      </c>
      <c r="O73" s="8">
        <v>0.0002</v>
      </c>
    </row>
    <row r="74" spans="2:15" ht="12.75">
      <c r="B74" s="6" t="s">
        <v>490</v>
      </c>
      <c r="C74" s="17">
        <v>232017</v>
      </c>
      <c r="D74" s="18" t="s">
        <v>123</v>
      </c>
      <c r="E74" s="6"/>
      <c r="F74" s="18">
        <v>550010003</v>
      </c>
      <c r="G74" s="6" t="s">
        <v>287</v>
      </c>
      <c r="H74" s="6" t="s">
        <v>92</v>
      </c>
      <c r="I74" s="7">
        <v>414110.4</v>
      </c>
      <c r="J74" s="7">
        <v>69.5</v>
      </c>
      <c r="K74" s="7">
        <v>0</v>
      </c>
      <c r="L74" s="7">
        <v>287.81</v>
      </c>
      <c r="M74" s="8">
        <v>0.0002</v>
      </c>
      <c r="N74" s="8">
        <v>0.001</v>
      </c>
      <c r="O74" s="8">
        <v>0.0002</v>
      </c>
    </row>
    <row r="75" spans="2:15" ht="12.75">
      <c r="B75" s="6" t="s">
        <v>491</v>
      </c>
      <c r="C75" s="17">
        <v>1159037</v>
      </c>
      <c r="D75" s="18" t="s">
        <v>123</v>
      </c>
      <c r="E75" s="6"/>
      <c r="F75" s="18">
        <v>513173393</v>
      </c>
      <c r="G75" s="6" t="s">
        <v>254</v>
      </c>
      <c r="H75" s="6" t="s">
        <v>92</v>
      </c>
      <c r="I75" s="7">
        <v>42599</v>
      </c>
      <c r="J75" s="7">
        <v>2130</v>
      </c>
      <c r="K75" s="7">
        <v>0</v>
      </c>
      <c r="L75" s="7">
        <v>907.36</v>
      </c>
      <c r="M75" s="8">
        <v>0.0002</v>
      </c>
      <c r="N75" s="8">
        <v>0.0031</v>
      </c>
      <c r="O75" s="8">
        <v>0.0005</v>
      </c>
    </row>
    <row r="76" spans="2:15" ht="12.75">
      <c r="B76" s="6" t="s">
        <v>492</v>
      </c>
      <c r="C76" s="17">
        <v>1159029</v>
      </c>
      <c r="D76" s="18" t="s">
        <v>123</v>
      </c>
      <c r="E76" s="6"/>
      <c r="F76" s="18">
        <v>520020033</v>
      </c>
      <c r="G76" s="6" t="s">
        <v>254</v>
      </c>
      <c r="H76" s="6" t="s">
        <v>92</v>
      </c>
      <c r="I76" s="7">
        <v>36491</v>
      </c>
      <c r="J76" s="7">
        <v>2066</v>
      </c>
      <c r="K76" s="7">
        <v>6.65</v>
      </c>
      <c r="L76" s="7">
        <v>760.56</v>
      </c>
      <c r="M76" s="8">
        <v>0.0004</v>
      </c>
      <c r="N76" s="8">
        <v>0.0026</v>
      </c>
      <c r="O76" s="8">
        <v>0.0004</v>
      </c>
    </row>
    <row r="77" spans="2:15" ht="12.75">
      <c r="B77" s="6" t="s">
        <v>493</v>
      </c>
      <c r="C77" s="17">
        <v>1157403</v>
      </c>
      <c r="D77" s="18" t="s">
        <v>123</v>
      </c>
      <c r="E77" s="6"/>
      <c r="F77" s="18">
        <v>510706153</v>
      </c>
      <c r="G77" s="6" t="s">
        <v>254</v>
      </c>
      <c r="H77" s="6" t="s">
        <v>92</v>
      </c>
      <c r="I77" s="7">
        <v>56964.39</v>
      </c>
      <c r="J77" s="7">
        <v>1148</v>
      </c>
      <c r="K77" s="7">
        <v>0</v>
      </c>
      <c r="L77" s="7">
        <v>653.95</v>
      </c>
      <c r="M77" s="8">
        <v>0.0003</v>
      </c>
      <c r="N77" s="8">
        <v>0.0022</v>
      </c>
      <c r="O77" s="8">
        <v>0.0004</v>
      </c>
    </row>
    <row r="78" spans="2:15" ht="12.75">
      <c r="B78" s="6" t="s">
        <v>494</v>
      </c>
      <c r="C78" s="17">
        <v>1168186</v>
      </c>
      <c r="D78" s="18" t="s">
        <v>123</v>
      </c>
      <c r="E78" s="6"/>
      <c r="F78" s="18">
        <v>513893123</v>
      </c>
      <c r="G78" s="6" t="s">
        <v>254</v>
      </c>
      <c r="H78" s="6" t="s">
        <v>92</v>
      </c>
      <c r="I78" s="7">
        <v>435</v>
      </c>
      <c r="J78" s="7">
        <v>54990</v>
      </c>
      <c r="K78" s="7">
        <v>2.3</v>
      </c>
      <c r="L78" s="7">
        <v>241.5</v>
      </c>
      <c r="M78" s="8">
        <v>0.0002</v>
      </c>
      <c r="N78" s="8">
        <v>0.0008</v>
      </c>
      <c r="O78" s="8">
        <v>0.0001</v>
      </c>
    </row>
    <row r="79" spans="2:15" ht="12.75">
      <c r="B79" s="6" t="s">
        <v>495</v>
      </c>
      <c r="C79" s="17">
        <v>1101534</v>
      </c>
      <c r="D79" s="18" t="s">
        <v>123</v>
      </c>
      <c r="E79" s="6"/>
      <c r="F79" s="18">
        <v>511930125</v>
      </c>
      <c r="G79" s="6" t="s">
        <v>225</v>
      </c>
      <c r="H79" s="6" t="s">
        <v>92</v>
      </c>
      <c r="I79" s="7">
        <v>21959</v>
      </c>
      <c r="J79" s="7">
        <v>1250</v>
      </c>
      <c r="K79" s="7">
        <v>0</v>
      </c>
      <c r="L79" s="7">
        <v>274.49</v>
      </c>
      <c r="M79" s="8">
        <v>0.0001</v>
      </c>
      <c r="N79" s="8">
        <v>0.0009</v>
      </c>
      <c r="O79" s="8">
        <v>0.0001</v>
      </c>
    </row>
    <row r="80" spans="2:15" ht="12.75">
      <c r="B80" s="6" t="s">
        <v>496</v>
      </c>
      <c r="C80" s="17">
        <v>1083484</v>
      </c>
      <c r="D80" s="18" t="s">
        <v>123</v>
      </c>
      <c r="E80" s="6"/>
      <c r="F80" s="18">
        <v>520044314</v>
      </c>
      <c r="G80" s="6" t="s">
        <v>225</v>
      </c>
      <c r="H80" s="6" t="s">
        <v>92</v>
      </c>
      <c r="I80" s="7">
        <v>73171</v>
      </c>
      <c r="J80" s="7">
        <v>1617</v>
      </c>
      <c r="K80" s="7">
        <v>0</v>
      </c>
      <c r="L80" s="7">
        <v>1183.18</v>
      </c>
      <c r="M80" s="8">
        <v>0.0004</v>
      </c>
      <c r="N80" s="8">
        <v>0.004</v>
      </c>
      <c r="O80" s="8">
        <v>0.0006</v>
      </c>
    </row>
    <row r="81" spans="2:15" ht="12.75">
      <c r="B81" s="6" t="s">
        <v>497</v>
      </c>
      <c r="C81" s="17">
        <v>2590248</v>
      </c>
      <c r="D81" s="18" t="s">
        <v>123</v>
      </c>
      <c r="E81" s="6"/>
      <c r="F81" s="18">
        <v>520036658</v>
      </c>
      <c r="G81" s="6" t="s">
        <v>195</v>
      </c>
      <c r="H81" s="6" t="s">
        <v>92</v>
      </c>
      <c r="I81" s="7">
        <v>795469</v>
      </c>
      <c r="J81" s="7">
        <v>77.6</v>
      </c>
      <c r="K81" s="7">
        <v>0</v>
      </c>
      <c r="L81" s="7">
        <v>617.28</v>
      </c>
      <c r="M81" s="8">
        <v>0.0002</v>
      </c>
      <c r="N81" s="8">
        <v>0.0021</v>
      </c>
      <c r="O81" s="8">
        <v>0.0003</v>
      </c>
    </row>
    <row r="82" spans="2:15" ht="12.75">
      <c r="B82" s="6" t="s">
        <v>498</v>
      </c>
      <c r="C82" s="17">
        <v>1156926</v>
      </c>
      <c r="D82" s="18" t="s">
        <v>123</v>
      </c>
      <c r="E82" s="6"/>
      <c r="F82" s="18">
        <v>515846558</v>
      </c>
      <c r="G82" s="6" t="s">
        <v>195</v>
      </c>
      <c r="H82" s="6" t="s">
        <v>92</v>
      </c>
      <c r="I82" s="7">
        <v>6561303</v>
      </c>
      <c r="J82" s="7">
        <v>114.1</v>
      </c>
      <c r="K82" s="7">
        <v>0</v>
      </c>
      <c r="L82" s="7">
        <v>7486.45</v>
      </c>
      <c r="M82" s="8">
        <v>0.006</v>
      </c>
      <c r="N82" s="8">
        <v>0.0256</v>
      </c>
      <c r="O82" s="8">
        <v>0.0041</v>
      </c>
    </row>
    <row r="83" spans="2:15" ht="12.75">
      <c r="B83" s="6" t="s">
        <v>499</v>
      </c>
      <c r="C83" s="17">
        <v>1100007</v>
      </c>
      <c r="D83" s="18" t="s">
        <v>123</v>
      </c>
      <c r="E83" s="6"/>
      <c r="F83" s="18">
        <v>510216054</v>
      </c>
      <c r="G83" s="6" t="s">
        <v>195</v>
      </c>
      <c r="H83" s="6" t="s">
        <v>92</v>
      </c>
      <c r="I83" s="7">
        <v>3220</v>
      </c>
      <c r="J83" s="7">
        <v>30680</v>
      </c>
      <c r="K83" s="7">
        <v>0</v>
      </c>
      <c r="L83" s="7">
        <v>987.9</v>
      </c>
      <c r="M83" s="8">
        <v>0.0003</v>
      </c>
      <c r="N83" s="8">
        <v>0.0034</v>
      </c>
      <c r="O83" s="8">
        <v>0.0005</v>
      </c>
    </row>
    <row r="84" spans="2:15" ht="12.75">
      <c r="B84" s="6" t="s">
        <v>500</v>
      </c>
      <c r="C84" s="17">
        <v>1082312</v>
      </c>
      <c r="D84" s="18" t="s">
        <v>123</v>
      </c>
      <c r="E84" s="6"/>
      <c r="F84" s="18">
        <v>520036740</v>
      </c>
      <c r="G84" s="6" t="s">
        <v>386</v>
      </c>
      <c r="H84" s="6" t="s">
        <v>92</v>
      </c>
      <c r="I84" s="7">
        <v>26461</v>
      </c>
      <c r="J84" s="7">
        <v>5190</v>
      </c>
      <c r="K84" s="7">
        <v>18.53</v>
      </c>
      <c r="L84" s="7">
        <v>1391.85</v>
      </c>
      <c r="M84" s="8">
        <v>0.0005</v>
      </c>
      <c r="N84" s="8">
        <v>0.0048</v>
      </c>
      <c r="O84" s="8">
        <v>0.0008</v>
      </c>
    </row>
    <row r="85" spans="2:15" ht="12.75">
      <c r="B85" s="6" t="s">
        <v>501</v>
      </c>
      <c r="C85" s="17">
        <v>1095264</v>
      </c>
      <c r="D85" s="18" t="s">
        <v>123</v>
      </c>
      <c r="E85" s="6"/>
      <c r="F85" s="18">
        <v>511235434</v>
      </c>
      <c r="G85" s="6" t="s">
        <v>299</v>
      </c>
      <c r="H85" s="6" t="s">
        <v>92</v>
      </c>
      <c r="I85" s="7">
        <v>16688</v>
      </c>
      <c r="J85" s="7">
        <v>9625</v>
      </c>
      <c r="K85" s="7">
        <v>0</v>
      </c>
      <c r="L85" s="7">
        <v>1606.22</v>
      </c>
      <c r="M85" s="8">
        <v>0.0004</v>
      </c>
      <c r="N85" s="8">
        <v>0.0055</v>
      </c>
      <c r="O85" s="8">
        <v>0.0009</v>
      </c>
    </row>
    <row r="86" spans="2:15" ht="12.75">
      <c r="B86" s="6" t="s">
        <v>502</v>
      </c>
      <c r="C86" s="17">
        <v>1094119</v>
      </c>
      <c r="D86" s="18" t="s">
        <v>123</v>
      </c>
      <c r="E86" s="6"/>
      <c r="F86" s="18">
        <v>511524605</v>
      </c>
      <c r="G86" s="6" t="s">
        <v>503</v>
      </c>
      <c r="H86" s="6" t="s">
        <v>92</v>
      </c>
      <c r="I86" s="7">
        <v>12221</v>
      </c>
      <c r="J86" s="7">
        <v>2041</v>
      </c>
      <c r="K86" s="7">
        <v>0</v>
      </c>
      <c r="L86" s="7">
        <v>249.43</v>
      </c>
      <c r="M86" s="8">
        <v>0.0003</v>
      </c>
      <c r="N86" s="8">
        <v>0.0009</v>
      </c>
      <c r="O86" s="8">
        <v>0.0001</v>
      </c>
    </row>
    <row r="87" spans="2:15" ht="12.75">
      <c r="B87" s="6" t="s">
        <v>504</v>
      </c>
      <c r="C87" s="17">
        <v>1102458</v>
      </c>
      <c r="D87" s="18" t="s">
        <v>123</v>
      </c>
      <c r="E87" s="6"/>
      <c r="F87" s="18">
        <v>512434218</v>
      </c>
      <c r="G87" s="6" t="s">
        <v>505</v>
      </c>
      <c r="H87" s="6" t="s">
        <v>92</v>
      </c>
      <c r="I87" s="7">
        <v>74000</v>
      </c>
      <c r="J87" s="7">
        <v>257.5</v>
      </c>
      <c r="K87" s="7">
        <v>0</v>
      </c>
      <c r="L87" s="7">
        <v>190.55</v>
      </c>
      <c r="M87" s="8">
        <v>0.0002</v>
      </c>
      <c r="N87" s="8">
        <v>0.0007</v>
      </c>
      <c r="O87" s="8">
        <v>0.0001</v>
      </c>
    </row>
    <row r="88" spans="2:15" ht="12.75">
      <c r="B88" s="6" t="s">
        <v>506</v>
      </c>
      <c r="C88" s="17">
        <v>1084698</v>
      </c>
      <c r="D88" s="18" t="s">
        <v>123</v>
      </c>
      <c r="E88" s="6"/>
      <c r="F88" s="18">
        <v>520039942</v>
      </c>
      <c r="G88" s="6" t="s">
        <v>312</v>
      </c>
      <c r="H88" s="6" t="s">
        <v>92</v>
      </c>
      <c r="I88" s="7">
        <v>2858</v>
      </c>
      <c r="J88" s="7">
        <v>15820</v>
      </c>
      <c r="K88" s="7">
        <v>2.86</v>
      </c>
      <c r="L88" s="7">
        <v>454.99</v>
      </c>
      <c r="M88" s="8">
        <v>0.0001</v>
      </c>
      <c r="N88" s="8">
        <v>0.0016</v>
      </c>
      <c r="O88" s="8">
        <v>0.0002</v>
      </c>
    </row>
    <row r="89" spans="2:15" ht="12.75">
      <c r="B89" s="6" t="s">
        <v>507</v>
      </c>
      <c r="C89" s="17">
        <v>445015</v>
      </c>
      <c r="D89" s="18" t="s">
        <v>123</v>
      </c>
      <c r="E89" s="6"/>
      <c r="F89" s="18">
        <v>520039413</v>
      </c>
      <c r="G89" s="6" t="s">
        <v>312</v>
      </c>
      <c r="H89" s="6" t="s">
        <v>92</v>
      </c>
      <c r="I89" s="7">
        <v>35489</v>
      </c>
      <c r="J89" s="7">
        <v>8002</v>
      </c>
      <c r="K89" s="7">
        <v>0</v>
      </c>
      <c r="L89" s="7">
        <v>2839.83</v>
      </c>
      <c r="M89" s="8">
        <v>0.0006</v>
      </c>
      <c r="N89" s="8">
        <v>0.0097</v>
      </c>
      <c r="O89" s="8">
        <v>0.0015</v>
      </c>
    </row>
    <row r="90" spans="2:15" ht="12.75">
      <c r="B90" s="6" t="s">
        <v>508</v>
      </c>
      <c r="C90" s="17">
        <v>256016</v>
      </c>
      <c r="D90" s="18" t="s">
        <v>123</v>
      </c>
      <c r="E90" s="6"/>
      <c r="F90" s="18">
        <v>520036690</v>
      </c>
      <c r="G90" s="6" t="s">
        <v>312</v>
      </c>
      <c r="H90" s="6" t="s">
        <v>92</v>
      </c>
      <c r="I90" s="7">
        <v>3894</v>
      </c>
      <c r="J90" s="7">
        <v>29490</v>
      </c>
      <c r="K90" s="7">
        <v>0</v>
      </c>
      <c r="L90" s="7">
        <v>1148.34</v>
      </c>
      <c r="M90" s="8">
        <v>0.0002</v>
      </c>
      <c r="N90" s="8">
        <v>0.0039</v>
      </c>
      <c r="O90" s="8">
        <v>0.0006</v>
      </c>
    </row>
    <row r="91" spans="2:15" ht="12.75">
      <c r="B91" s="6" t="s">
        <v>509</v>
      </c>
      <c r="C91" s="17">
        <v>1082965</v>
      </c>
      <c r="D91" s="18" t="s">
        <v>123</v>
      </c>
      <c r="E91" s="6"/>
      <c r="F91" s="18">
        <v>520044132</v>
      </c>
      <c r="G91" s="6" t="s">
        <v>510</v>
      </c>
      <c r="H91" s="6" t="s">
        <v>92</v>
      </c>
      <c r="I91" s="7">
        <v>5960</v>
      </c>
      <c r="J91" s="7">
        <v>9018</v>
      </c>
      <c r="K91" s="7">
        <v>0</v>
      </c>
      <c r="L91" s="7">
        <v>537.47</v>
      </c>
      <c r="M91" s="8">
        <v>0.0001</v>
      </c>
      <c r="N91" s="8">
        <v>0.0018</v>
      </c>
      <c r="O91" s="8">
        <v>0.0003</v>
      </c>
    </row>
    <row r="92" spans="2:15" ht="12.75">
      <c r="B92" s="6" t="s">
        <v>511</v>
      </c>
      <c r="C92" s="17">
        <v>1082510</v>
      </c>
      <c r="D92" s="18" t="s">
        <v>123</v>
      </c>
      <c r="E92" s="6"/>
      <c r="F92" s="18">
        <v>520038936</v>
      </c>
      <c r="G92" s="6" t="s">
        <v>510</v>
      </c>
      <c r="H92" s="6" t="s">
        <v>92</v>
      </c>
      <c r="I92" s="7">
        <v>650</v>
      </c>
      <c r="J92" s="7">
        <v>3483</v>
      </c>
      <c r="K92" s="7">
        <v>0</v>
      </c>
      <c r="L92" s="7">
        <v>22.64</v>
      </c>
      <c r="M92" s="8">
        <v>0</v>
      </c>
      <c r="N92" s="8">
        <v>0.0001</v>
      </c>
      <c r="O92" s="8">
        <v>0</v>
      </c>
    </row>
    <row r="93" spans="2:15" ht="12.75">
      <c r="B93" s="6" t="s">
        <v>512</v>
      </c>
      <c r="C93" s="17">
        <v>1105907</v>
      </c>
      <c r="D93" s="18" t="s">
        <v>123</v>
      </c>
      <c r="E93" s="6"/>
      <c r="F93" s="18">
        <v>513961334</v>
      </c>
      <c r="G93" s="6" t="s">
        <v>343</v>
      </c>
      <c r="H93" s="6" t="s">
        <v>92</v>
      </c>
      <c r="I93" s="7">
        <v>1700</v>
      </c>
      <c r="J93" s="7">
        <v>7780</v>
      </c>
      <c r="K93" s="7">
        <v>0</v>
      </c>
      <c r="L93" s="7">
        <v>132.26</v>
      </c>
      <c r="M93" s="8">
        <v>0.0001</v>
      </c>
      <c r="N93" s="8">
        <v>0.0005</v>
      </c>
      <c r="O93" s="8">
        <v>0.0001</v>
      </c>
    </row>
    <row r="94" spans="2:15" ht="12.75">
      <c r="B94" s="6" t="s">
        <v>513</v>
      </c>
      <c r="C94" s="17">
        <v>720011</v>
      </c>
      <c r="D94" s="18" t="s">
        <v>123</v>
      </c>
      <c r="E94" s="6"/>
      <c r="F94" s="18">
        <v>520041146</v>
      </c>
      <c r="G94" s="6" t="s">
        <v>343</v>
      </c>
      <c r="H94" s="6" t="s">
        <v>92</v>
      </c>
      <c r="I94" s="7">
        <v>1141161</v>
      </c>
      <c r="J94" s="7">
        <v>626</v>
      </c>
      <c r="K94" s="7">
        <v>0</v>
      </c>
      <c r="L94" s="7">
        <v>7143.67</v>
      </c>
      <c r="M94" s="8">
        <v>0.0012</v>
      </c>
      <c r="N94" s="8">
        <v>0.0244</v>
      </c>
      <c r="O94" s="8">
        <v>0.0039</v>
      </c>
    </row>
    <row r="95" spans="2:15" ht="12.75">
      <c r="B95" s="6" t="s">
        <v>514</v>
      </c>
      <c r="C95" s="17">
        <v>368019</v>
      </c>
      <c r="D95" s="18" t="s">
        <v>123</v>
      </c>
      <c r="E95" s="6"/>
      <c r="F95" s="18">
        <v>520038126</v>
      </c>
      <c r="G95" s="6" t="s">
        <v>343</v>
      </c>
      <c r="H95" s="6" t="s">
        <v>92</v>
      </c>
      <c r="I95" s="7">
        <v>2882</v>
      </c>
      <c r="J95" s="7">
        <v>21740</v>
      </c>
      <c r="K95" s="7">
        <v>0</v>
      </c>
      <c r="L95" s="7">
        <v>626.55</v>
      </c>
      <c r="M95" s="8">
        <v>0.0003</v>
      </c>
      <c r="N95" s="8">
        <v>0.0021</v>
      </c>
      <c r="O95" s="8">
        <v>0.0003</v>
      </c>
    </row>
    <row r="96" spans="2:15" ht="12.75">
      <c r="B96" s="6" t="s">
        <v>515</v>
      </c>
      <c r="C96" s="17">
        <v>1169689</v>
      </c>
      <c r="D96" s="18" t="s">
        <v>123</v>
      </c>
      <c r="E96" s="6"/>
      <c r="F96" s="18">
        <v>514579887</v>
      </c>
      <c r="G96" s="6" t="s">
        <v>343</v>
      </c>
      <c r="H96" s="6" t="s">
        <v>92</v>
      </c>
      <c r="I96" s="7">
        <v>7500</v>
      </c>
      <c r="J96" s="7">
        <v>1460</v>
      </c>
      <c r="K96" s="7">
        <v>0</v>
      </c>
      <c r="L96" s="7">
        <v>109.5</v>
      </c>
      <c r="M96" s="8">
        <v>0.0001</v>
      </c>
      <c r="N96" s="8">
        <v>0.0004</v>
      </c>
      <c r="O96" s="8">
        <v>0.0001</v>
      </c>
    </row>
    <row r="97" spans="2:15" ht="12.75">
      <c r="B97" s="6" t="s">
        <v>516</v>
      </c>
      <c r="C97" s="17">
        <v>1166768</v>
      </c>
      <c r="D97" s="18" t="s">
        <v>123</v>
      </c>
      <c r="E97" s="6"/>
      <c r="F97" s="18">
        <v>515364891</v>
      </c>
      <c r="G97" s="6" t="s">
        <v>343</v>
      </c>
      <c r="H97" s="6" t="s">
        <v>92</v>
      </c>
      <c r="I97" s="7">
        <v>88500</v>
      </c>
      <c r="J97" s="7">
        <v>1534</v>
      </c>
      <c r="K97" s="7">
        <v>0</v>
      </c>
      <c r="L97" s="7">
        <v>1357.59</v>
      </c>
      <c r="M97" s="8">
        <v>0.0006</v>
      </c>
      <c r="N97" s="8">
        <v>0.0046</v>
      </c>
      <c r="O97" s="8">
        <v>0.0007</v>
      </c>
    </row>
    <row r="98" spans="2:15" ht="12.75">
      <c r="B98" s="6" t="s">
        <v>517</v>
      </c>
      <c r="C98" s="17">
        <v>1097260</v>
      </c>
      <c r="D98" s="18" t="s">
        <v>123</v>
      </c>
      <c r="E98" s="6"/>
      <c r="F98" s="18">
        <v>513623314</v>
      </c>
      <c r="G98" s="6" t="s">
        <v>199</v>
      </c>
      <c r="H98" s="6" t="s">
        <v>92</v>
      </c>
      <c r="I98" s="7">
        <v>4465.2</v>
      </c>
      <c r="J98" s="7">
        <v>36010</v>
      </c>
      <c r="K98" s="7">
        <v>0</v>
      </c>
      <c r="L98" s="7">
        <v>1607.92</v>
      </c>
      <c r="M98" s="8">
        <v>0.0002</v>
      </c>
      <c r="N98" s="8">
        <v>0.0055</v>
      </c>
      <c r="O98" s="8">
        <v>0.0009</v>
      </c>
    </row>
    <row r="99" spans="2:15" ht="12.75">
      <c r="B99" s="6" t="s">
        <v>518</v>
      </c>
      <c r="C99" s="17">
        <v>759019</v>
      </c>
      <c r="D99" s="18" t="s">
        <v>123</v>
      </c>
      <c r="E99" s="6"/>
      <c r="F99" s="18">
        <v>520001736</v>
      </c>
      <c r="G99" s="6" t="s">
        <v>199</v>
      </c>
      <c r="H99" s="6" t="s">
        <v>92</v>
      </c>
      <c r="I99" s="7">
        <v>25397</v>
      </c>
      <c r="J99" s="7">
        <v>2664</v>
      </c>
      <c r="K99" s="7">
        <v>0</v>
      </c>
      <c r="L99" s="7">
        <v>676.58</v>
      </c>
      <c r="M99" s="8">
        <v>0.0001</v>
      </c>
      <c r="N99" s="8">
        <v>0.0023</v>
      </c>
      <c r="O99" s="8">
        <v>0.0004</v>
      </c>
    </row>
    <row r="100" spans="2:15" ht="12.75">
      <c r="B100" s="6" t="s">
        <v>519</v>
      </c>
      <c r="C100" s="17">
        <v>613034</v>
      </c>
      <c r="D100" s="18" t="s">
        <v>123</v>
      </c>
      <c r="E100" s="6"/>
      <c r="F100" s="18">
        <v>520017807</v>
      </c>
      <c r="G100" s="6" t="s">
        <v>199</v>
      </c>
      <c r="H100" s="6" t="s">
        <v>92</v>
      </c>
      <c r="I100" s="7">
        <v>543</v>
      </c>
      <c r="J100" s="7">
        <v>64320</v>
      </c>
      <c r="K100" s="7">
        <v>7.6</v>
      </c>
      <c r="L100" s="7">
        <v>356.86</v>
      </c>
      <c r="M100" s="8">
        <v>0.0001</v>
      </c>
      <c r="N100" s="8">
        <v>0.0012</v>
      </c>
      <c r="O100" s="8">
        <v>0.0002</v>
      </c>
    </row>
    <row r="101" spans="2:15" ht="12.75">
      <c r="B101" s="6" t="s">
        <v>520</v>
      </c>
      <c r="C101" s="17">
        <v>1104488</v>
      </c>
      <c r="D101" s="18" t="s">
        <v>123</v>
      </c>
      <c r="E101" s="6"/>
      <c r="F101" s="18">
        <v>513257873</v>
      </c>
      <c r="G101" s="6" t="s">
        <v>199</v>
      </c>
      <c r="H101" s="6" t="s">
        <v>92</v>
      </c>
      <c r="I101" s="7">
        <v>7460</v>
      </c>
      <c r="J101" s="7">
        <v>9854</v>
      </c>
      <c r="K101" s="7">
        <v>0</v>
      </c>
      <c r="L101" s="7">
        <v>735.11</v>
      </c>
      <c r="M101" s="8">
        <v>0.0002</v>
      </c>
      <c r="N101" s="8">
        <v>0.0025</v>
      </c>
      <c r="O101" s="8">
        <v>0.0004</v>
      </c>
    </row>
    <row r="102" spans="2:15" ht="12.75">
      <c r="B102" s="6" t="s">
        <v>521</v>
      </c>
      <c r="C102" s="17">
        <v>1140573</v>
      </c>
      <c r="D102" s="18" t="s">
        <v>123</v>
      </c>
      <c r="E102" s="6"/>
      <c r="F102" s="18">
        <v>515327120</v>
      </c>
      <c r="G102" s="6" t="s">
        <v>199</v>
      </c>
      <c r="H102" s="6" t="s">
        <v>92</v>
      </c>
      <c r="I102" s="7">
        <v>262188</v>
      </c>
      <c r="J102" s="7">
        <v>181.5</v>
      </c>
      <c r="K102" s="7">
        <v>12.55</v>
      </c>
      <c r="L102" s="7">
        <v>488.42</v>
      </c>
      <c r="M102" s="8">
        <v>0.0004</v>
      </c>
      <c r="N102" s="8">
        <v>0.0017</v>
      </c>
      <c r="O102" s="8">
        <v>0.0003</v>
      </c>
    </row>
    <row r="103" spans="2:15" ht="12.75">
      <c r="B103" s="6" t="s">
        <v>522</v>
      </c>
      <c r="C103" s="17">
        <v>1109644</v>
      </c>
      <c r="D103" s="18" t="s">
        <v>123</v>
      </c>
      <c r="E103" s="6"/>
      <c r="F103" s="18">
        <v>513992529</v>
      </c>
      <c r="G103" s="6" t="s">
        <v>199</v>
      </c>
      <c r="H103" s="6" t="s">
        <v>92</v>
      </c>
      <c r="I103" s="7">
        <v>342296</v>
      </c>
      <c r="J103" s="7">
        <v>749.3</v>
      </c>
      <c r="K103" s="7">
        <v>41.08</v>
      </c>
      <c r="L103" s="7">
        <v>2605.9</v>
      </c>
      <c r="M103" s="8">
        <v>0.0017</v>
      </c>
      <c r="N103" s="8">
        <v>0.0089</v>
      </c>
      <c r="O103" s="8">
        <v>0.0014</v>
      </c>
    </row>
    <row r="104" spans="2:15" ht="12.75">
      <c r="B104" s="6" t="s">
        <v>523</v>
      </c>
      <c r="C104" s="17">
        <v>1098565</v>
      </c>
      <c r="D104" s="18" t="s">
        <v>123</v>
      </c>
      <c r="E104" s="6"/>
      <c r="F104" s="18">
        <v>513765859</v>
      </c>
      <c r="G104" s="6" t="s">
        <v>199</v>
      </c>
      <c r="H104" s="6" t="s">
        <v>92</v>
      </c>
      <c r="I104" s="7">
        <v>3840</v>
      </c>
      <c r="J104" s="7">
        <v>23150</v>
      </c>
      <c r="K104" s="7">
        <v>0</v>
      </c>
      <c r="L104" s="7">
        <v>888.96</v>
      </c>
      <c r="M104" s="8">
        <v>0.0003</v>
      </c>
      <c r="N104" s="8">
        <v>0.003</v>
      </c>
      <c r="O104" s="8">
        <v>0.0005</v>
      </c>
    </row>
    <row r="105" spans="2:15" ht="12.75">
      <c r="B105" s="6" t="s">
        <v>524</v>
      </c>
      <c r="C105" s="17">
        <v>1098920</v>
      </c>
      <c r="D105" s="18" t="s">
        <v>123</v>
      </c>
      <c r="E105" s="6"/>
      <c r="F105" s="18">
        <v>513821488</v>
      </c>
      <c r="G105" s="6" t="s">
        <v>199</v>
      </c>
      <c r="H105" s="6" t="s">
        <v>92</v>
      </c>
      <c r="I105" s="7">
        <v>65724</v>
      </c>
      <c r="J105" s="7">
        <v>1545</v>
      </c>
      <c r="K105" s="7">
        <v>0</v>
      </c>
      <c r="L105" s="7">
        <v>1015.44</v>
      </c>
      <c r="M105" s="8">
        <v>0.0004</v>
      </c>
      <c r="N105" s="8">
        <v>0.0035</v>
      </c>
      <c r="O105" s="8">
        <v>0.0006</v>
      </c>
    </row>
    <row r="106" spans="2:15" ht="12.75">
      <c r="B106" s="6" t="s">
        <v>525</v>
      </c>
      <c r="C106" s="17">
        <v>1820083</v>
      </c>
      <c r="D106" s="18" t="s">
        <v>123</v>
      </c>
      <c r="E106" s="6"/>
      <c r="F106" s="18">
        <v>520035171</v>
      </c>
      <c r="G106" s="6" t="s">
        <v>212</v>
      </c>
      <c r="H106" s="6" t="s">
        <v>92</v>
      </c>
      <c r="I106" s="7">
        <v>111202</v>
      </c>
      <c r="J106" s="7">
        <v>595.1</v>
      </c>
      <c r="K106" s="7">
        <v>0</v>
      </c>
      <c r="L106" s="7">
        <v>661.76</v>
      </c>
      <c r="M106" s="8">
        <v>0.0007</v>
      </c>
      <c r="N106" s="8">
        <v>0.0023</v>
      </c>
      <c r="O106" s="8">
        <v>0.0004</v>
      </c>
    </row>
    <row r="107" spans="2:15" ht="12.75">
      <c r="B107" s="6" t="s">
        <v>526</v>
      </c>
      <c r="C107" s="17">
        <v>1091354</v>
      </c>
      <c r="D107" s="18" t="s">
        <v>123</v>
      </c>
      <c r="E107" s="6"/>
      <c r="F107" s="18">
        <v>510560188</v>
      </c>
      <c r="G107" s="6" t="s">
        <v>212</v>
      </c>
      <c r="H107" s="6" t="s">
        <v>92</v>
      </c>
      <c r="I107" s="7">
        <v>5554.49</v>
      </c>
      <c r="J107" s="7">
        <v>11670</v>
      </c>
      <c r="K107" s="7">
        <v>0</v>
      </c>
      <c r="L107" s="7">
        <v>648.21</v>
      </c>
      <c r="M107" s="8">
        <v>0.0002</v>
      </c>
      <c r="N107" s="8">
        <v>0.0022</v>
      </c>
      <c r="O107" s="8">
        <v>0.0004</v>
      </c>
    </row>
    <row r="108" spans="2:15" ht="12.75">
      <c r="B108" s="6" t="s">
        <v>527</v>
      </c>
      <c r="C108" s="17">
        <v>1121607</v>
      </c>
      <c r="D108" s="18" t="s">
        <v>123</v>
      </c>
      <c r="E108" s="6"/>
      <c r="F108" s="18">
        <v>34250659</v>
      </c>
      <c r="G108" s="6" t="s">
        <v>212</v>
      </c>
      <c r="H108" s="6" t="s">
        <v>92</v>
      </c>
      <c r="I108" s="7">
        <v>1349.4</v>
      </c>
      <c r="J108" s="7">
        <v>28430</v>
      </c>
      <c r="K108" s="7">
        <v>0</v>
      </c>
      <c r="L108" s="7">
        <v>383.63</v>
      </c>
      <c r="M108" s="8">
        <v>0.0002</v>
      </c>
      <c r="N108" s="8">
        <v>0.0013</v>
      </c>
      <c r="O108" s="8">
        <v>0.0002</v>
      </c>
    </row>
    <row r="109" spans="2:15" ht="12.75">
      <c r="B109" s="6" t="s">
        <v>528</v>
      </c>
      <c r="C109" s="17">
        <v>126011</v>
      </c>
      <c r="D109" s="18" t="s">
        <v>123</v>
      </c>
      <c r="E109" s="6"/>
      <c r="F109" s="18">
        <v>520033234</v>
      </c>
      <c r="G109" s="6" t="s">
        <v>212</v>
      </c>
      <c r="H109" s="6" t="s">
        <v>92</v>
      </c>
      <c r="I109" s="7">
        <v>73566</v>
      </c>
      <c r="J109" s="7">
        <v>2306</v>
      </c>
      <c r="K109" s="7">
        <v>0</v>
      </c>
      <c r="L109" s="7">
        <v>1696.43</v>
      </c>
      <c r="M109" s="8">
        <v>0.0005</v>
      </c>
      <c r="N109" s="8">
        <v>0.0058</v>
      </c>
      <c r="O109" s="8">
        <v>0.0009</v>
      </c>
    </row>
    <row r="110" spans="2:15" ht="12.75">
      <c r="B110" s="6" t="s">
        <v>529</v>
      </c>
      <c r="C110" s="17">
        <v>1081686</v>
      </c>
      <c r="D110" s="18" t="s">
        <v>123</v>
      </c>
      <c r="E110" s="6"/>
      <c r="F110" s="18">
        <v>520043720</v>
      </c>
      <c r="G110" s="6" t="s">
        <v>212</v>
      </c>
      <c r="H110" s="6" t="s">
        <v>92</v>
      </c>
      <c r="I110" s="7">
        <v>25961</v>
      </c>
      <c r="J110" s="7">
        <v>4915</v>
      </c>
      <c r="K110" s="7">
        <v>0</v>
      </c>
      <c r="L110" s="7">
        <v>1275.98</v>
      </c>
      <c r="M110" s="8">
        <v>0.0004</v>
      </c>
      <c r="N110" s="8">
        <v>0.0044</v>
      </c>
      <c r="O110" s="8">
        <v>0.0007</v>
      </c>
    </row>
    <row r="111" spans="2:15" ht="12.75">
      <c r="B111" s="13" t="s">
        <v>530</v>
      </c>
      <c r="C111" s="14"/>
      <c r="D111" s="20"/>
      <c r="E111" s="13"/>
      <c r="F111" s="13"/>
      <c r="G111" s="13"/>
      <c r="H111" s="13"/>
      <c r="I111" s="15">
        <v>2548041.1</v>
      </c>
      <c r="L111" s="15">
        <v>18410.71</v>
      </c>
      <c r="N111" s="16">
        <v>0.0628</v>
      </c>
      <c r="O111" s="16">
        <v>0.01</v>
      </c>
    </row>
    <row r="112" spans="2:15" ht="12.75">
      <c r="B112" s="6" t="s">
        <v>531</v>
      </c>
      <c r="C112" s="17">
        <v>1171669</v>
      </c>
      <c r="D112" s="18" t="s">
        <v>123</v>
      </c>
      <c r="E112" s="6"/>
      <c r="F112" s="18">
        <v>515546224</v>
      </c>
      <c r="G112" s="6" t="s">
        <v>218</v>
      </c>
      <c r="H112" s="6" t="s">
        <v>92</v>
      </c>
      <c r="I112" s="7">
        <v>109350</v>
      </c>
      <c r="J112" s="7">
        <v>1673</v>
      </c>
      <c r="K112" s="7">
        <v>0</v>
      </c>
      <c r="L112" s="7">
        <v>1829.43</v>
      </c>
      <c r="M112" s="8">
        <v>0.0047</v>
      </c>
      <c r="N112" s="8">
        <v>0.0062</v>
      </c>
      <c r="O112" s="8">
        <v>0.001</v>
      </c>
    </row>
    <row r="113" spans="2:15" ht="12.75">
      <c r="B113" s="6" t="s">
        <v>532</v>
      </c>
      <c r="C113" s="17">
        <v>1172618</v>
      </c>
      <c r="D113" s="18" t="s">
        <v>123</v>
      </c>
      <c r="E113" s="6"/>
      <c r="F113" s="18">
        <v>512402538</v>
      </c>
      <c r="G113" s="6" t="s">
        <v>218</v>
      </c>
      <c r="H113" s="6" t="s">
        <v>92</v>
      </c>
      <c r="I113" s="7">
        <v>154000</v>
      </c>
      <c r="J113" s="7">
        <v>620</v>
      </c>
      <c r="K113" s="7">
        <v>0</v>
      </c>
      <c r="L113" s="7">
        <v>954.8</v>
      </c>
      <c r="M113" s="8">
        <v>0.001</v>
      </c>
      <c r="N113" s="8">
        <v>0.0033</v>
      </c>
      <c r="O113" s="8">
        <v>0.0005</v>
      </c>
    </row>
    <row r="114" spans="2:15" ht="12.75">
      <c r="B114" s="6" t="s">
        <v>533</v>
      </c>
      <c r="C114" s="17">
        <v>1147487</v>
      </c>
      <c r="D114" s="18" t="s">
        <v>123</v>
      </c>
      <c r="E114" s="6"/>
      <c r="F114" s="18">
        <v>515809499</v>
      </c>
      <c r="G114" s="6" t="s">
        <v>218</v>
      </c>
      <c r="H114" s="6" t="s">
        <v>92</v>
      </c>
      <c r="I114" s="7">
        <v>397.03</v>
      </c>
      <c r="J114" s="7">
        <v>43280</v>
      </c>
      <c r="K114" s="7">
        <v>0</v>
      </c>
      <c r="L114" s="7">
        <v>171.83</v>
      </c>
      <c r="M114" s="8">
        <v>0.0003</v>
      </c>
      <c r="N114" s="8">
        <v>0.0006</v>
      </c>
      <c r="O114" s="8">
        <v>0.0001</v>
      </c>
    </row>
    <row r="115" spans="2:15" ht="12.75">
      <c r="B115" s="6" t="s">
        <v>534</v>
      </c>
      <c r="C115" s="17">
        <v>1173491</v>
      </c>
      <c r="D115" s="18" t="s">
        <v>123</v>
      </c>
      <c r="E115" s="6"/>
      <c r="F115" s="18">
        <v>510400740</v>
      </c>
      <c r="G115" s="6" t="s">
        <v>218</v>
      </c>
      <c r="H115" s="6" t="s">
        <v>92</v>
      </c>
      <c r="I115" s="7">
        <v>7470</v>
      </c>
      <c r="J115" s="7">
        <v>6467</v>
      </c>
      <c r="K115" s="7">
        <v>0</v>
      </c>
      <c r="L115" s="7">
        <v>483.08</v>
      </c>
      <c r="M115" s="8">
        <v>0.0003</v>
      </c>
      <c r="N115" s="8">
        <v>0.0016</v>
      </c>
      <c r="O115" s="8">
        <v>0.0003</v>
      </c>
    </row>
    <row r="116" spans="2:15" ht="12.75">
      <c r="B116" s="6" t="s">
        <v>535</v>
      </c>
      <c r="C116" s="17">
        <v>1173699</v>
      </c>
      <c r="D116" s="18" t="s">
        <v>123</v>
      </c>
      <c r="E116" s="6"/>
      <c r="F116" s="18">
        <v>516250107</v>
      </c>
      <c r="G116" s="6" t="s">
        <v>218</v>
      </c>
      <c r="H116" s="6" t="s">
        <v>92</v>
      </c>
      <c r="I116" s="7">
        <v>11700</v>
      </c>
      <c r="J116" s="7">
        <v>5054</v>
      </c>
      <c r="K116" s="7">
        <v>0</v>
      </c>
      <c r="L116" s="7">
        <v>591.32</v>
      </c>
      <c r="M116" s="8">
        <v>0.0005</v>
      </c>
      <c r="N116" s="8">
        <v>0.002</v>
      </c>
      <c r="O116" s="8">
        <v>0.0003</v>
      </c>
    </row>
    <row r="117" spans="2:15" ht="12.75">
      <c r="B117" s="6" t="s">
        <v>536</v>
      </c>
      <c r="C117" s="17">
        <v>1143643</v>
      </c>
      <c r="D117" s="18" t="s">
        <v>123</v>
      </c>
      <c r="E117" s="6"/>
      <c r="F117" s="18">
        <v>514659614</v>
      </c>
      <c r="G117" s="6" t="s">
        <v>218</v>
      </c>
      <c r="H117" s="6" t="s">
        <v>92</v>
      </c>
      <c r="I117" s="7">
        <v>14852</v>
      </c>
      <c r="J117" s="7">
        <v>1540</v>
      </c>
      <c r="K117" s="7">
        <v>0</v>
      </c>
      <c r="L117" s="7">
        <v>228.72</v>
      </c>
      <c r="M117" s="8">
        <v>0.0007</v>
      </c>
      <c r="N117" s="8">
        <v>0.0008</v>
      </c>
      <c r="O117" s="8">
        <v>0.0001</v>
      </c>
    </row>
    <row r="118" spans="2:15" ht="12.75">
      <c r="B118" s="6" t="s">
        <v>537</v>
      </c>
      <c r="C118" s="17">
        <v>1139617</v>
      </c>
      <c r="D118" s="18" t="s">
        <v>123</v>
      </c>
      <c r="E118" s="6"/>
      <c r="F118" s="18">
        <v>510490071</v>
      </c>
      <c r="G118" s="6" t="s">
        <v>341</v>
      </c>
      <c r="H118" s="6" t="s">
        <v>92</v>
      </c>
      <c r="I118" s="7">
        <v>43355</v>
      </c>
      <c r="J118" s="7">
        <v>426.3</v>
      </c>
      <c r="K118" s="7">
        <v>0.6</v>
      </c>
      <c r="L118" s="7">
        <v>185.42</v>
      </c>
      <c r="M118" s="8">
        <v>0.0008</v>
      </c>
      <c r="N118" s="8">
        <v>0.0006</v>
      </c>
      <c r="O118" s="8">
        <v>0.0001</v>
      </c>
    </row>
    <row r="119" spans="2:15" ht="12.75">
      <c r="B119" s="6" t="s">
        <v>538</v>
      </c>
      <c r="C119" s="17">
        <v>1087824</v>
      </c>
      <c r="D119" s="18" t="s">
        <v>123</v>
      </c>
      <c r="E119" s="6"/>
      <c r="F119" s="18">
        <v>520017146</v>
      </c>
      <c r="G119" s="6" t="s">
        <v>341</v>
      </c>
      <c r="H119" s="6" t="s">
        <v>92</v>
      </c>
      <c r="I119" s="7">
        <v>366138</v>
      </c>
      <c r="J119" s="7">
        <v>58.4</v>
      </c>
      <c r="K119" s="7">
        <v>0</v>
      </c>
      <c r="L119" s="7">
        <v>213.82</v>
      </c>
      <c r="M119" s="8">
        <v>0.0003</v>
      </c>
      <c r="N119" s="8">
        <v>0.0007</v>
      </c>
      <c r="O119" s="8">
        <v>0.0001</v>
      </c>
    </row>
    <row r="120" spans="2:15" ht="12.75">
      <c r="B120" s="6" t="s">
        <v>539</v>
      </c>
      <c r="C120" s="17">
        <v>1156280</v>
      </c>
      <c r="D120" s="18" t="s">
        <v>123</v>
      </c>
      <c r="E120" s="6"/>
      <c r="F120" s="18">
        <v>510095987</v>
      </c>
      <c r="G120" s="6" t="s">
        <v>341</v>
      </c>
      <c r="H120" s="6" t="s">
        <v>92</v>
      </c>
      <c r="I120" s="7">
        <v>91992</v>
      </c>
      <c r="J120" s="7">
        <v>664.2</v>
      </c>
      <c r="K120" s="7">
        <v>0</v>
      </c>
      <c r="L120" s="7">
        <v>611.01</v>
      </c>
      <c r="M120" s="8">
        <v>0.0012</v>
      </c>
      <c r="N120" s="8">
        <v>0.0021</v>
      </c>
      <c r="O120" s="8">
        <v>0.0003</v>
      </c>
    </row>
    <row r="121" spans="2:15" ht="12.75">
      <c r="B121" s="6" t="s">
        <v>540</v>
      </c>
      <c r="C121" s="17">
        <v>1142587</v>
      </c>
      <c r="D121" s="18" t="s">
        <v>123</v>
      </c>
      <c r="E121" s="6"/>
      <c r="F121" s="18">
        <v>512466723</v>
      </c>
      <c r="G121" s="6" t="s">
        <v>341</v>
      </c>
      <c r="H121" s="6" t="s">
        <v>92</v>
      </c>
      <c r="I121" s="7">
        <v>141217</v>
      </c>
      <c r="J121" s="7">
        <v>392.2</v>
      </c>
      <c r="K121" s="7">
        <v>0</v>
      </c>
      <c r="L121" s="7">
        <v>553.85</v>
      </c>
      <c r="M121" s="8">
        <v>0.0017</v>
      </c>
      <c r="N121" s="8">
        <v>0.0019</v>
      </c>
      <c r="O121" s="8">
        <v>0.0003</v>
      </c>
    </row>
    <row r="122" spans="2:15" ht="12.75">
      <c r="B122" s="6" t="s">
        <v>541</v>
      </c>
      <c r="C122" s="17">
        <v>1138379</v>
      </c>
      <c r="D122" s="18" t="s">
        <v>123</v>
      </c>
      <c r="E122" s="6"/>
      <c r="F122" s="18">
        <v>515158665</v>
      </c>
      <c r="G122" s="6" t="s">
        <v>341</v>
      </c>
      <c r="H122" s="6" t="s">
        <v>92</v>
      </c>
      <c r="I122" s="7">
        <v>1500</v>
      </c>
      <c r="J122" s="7">
        <v>2354</v>
      </c>
      <c r="K122" s="7">
        <v>0</v>
      </c>
      <c r="L122" s="7">
        <v>35.31</v>
      </c>
      <c r="M122" s="8">
        <v>0.0002</v>
      </c>
      <c r="N122" s="8">
        <v>0.0001</v>
      </c>
      <c r="O122" s="8">
        <v>0</v>
      </c>
    </row>
    <row r="123" spans="2:15" ht="12.75">
      <c r="B123" s="6" t="s">
        <v>542</v>
      </c>
      <c r="C123" s="17">
        <v>373019</v>
      </c>
      <c r="D123" s="18" t="s">
        <v>123</v>
      </c>
      <c r="E123" s="6"/>
      <c r="F123" s="18">
        <v>520038274</v>
      </c>
      <c r="G123" s="6" t="s">
        <v>328</v>
      </c>
      <c r="H123" s="6" t="s">
        <v>92</v>
      </c>
      <c r="I123" s="7">
        <v>320000</v>
      </c>
      <c r="J123" s="7">
        <v>245.9</v>
      </c>
      <c r="K123" s="7">
        <v>0</v>
      </c>
      <c r="L123" s="7">
        <v>786.88</v>
      </c>
      <c r="M123" s="8">
        <v>0.0013</v>
      </c>
      <c r="N123" s="8">
        <v>0.0027</v>
      </c>
      <c r="O123" s="8">
        <v>0.0004</v>
      </c>
    </row>
    <row r="124" spans="2:15" ht="12.75">
      <c r="B124" s="6" t="s">
        <v>543</v>
      </c>
      <c r="C124" s="17">
        <v>1173137</v>
      </c>
      <c r="D124" s="18" t="s">
        <v>123</v>
      </c>
      <c r="E124" s="6"/>
      <c r="F124" s="18">
        <v>512569237</v>
      </c>
      <c r="G124" s="6" t="s">
        <v>328</v>
      </c>
      <c r="H124" s="6" t="s">
        <v>92</v>
      </c>
      <c r="I124" s="7">
        <v>25900</v>
      </c>
      <c r="J124" s="7">
        <v>5820</v>
      </c>
      <c r="K124" s="7">
        <v>0</v>
      </c>
      <c r="L124" s="7">
        <v>1507.38</v>
      </c>
      <c r="M124" s="8">
        <v>0.0008</v>
      </c>
      <c r="N124" s="8">
        <v>0.0051</v>
      </c>
      <c r="O124" s="8">
        <v>0.0008</v>
      </c>
    </row>
    <row r="125" spans="2:15" ht="12.75">
      <c r="B125" s="6" t="s">
        <v>544</v>
      </c>
      <c r="C125" s="17">
        <v>1147685</v>
      </c>
      <c r="D125" s="18" t="s">
        <v>123</v>
      </c>
      <c r="E125" s="6"/>
      <c r="F125" s="18">
        <v>515818524</v>
      </c>
      <c r="G125" s="6" t="s">
        <v>437</v>
      </c>
      <c r="H125" s="6" t="s">
        <v>92</v>
      </c>
      <c r="I125" s="7">
        <v>5800</v>
      </c>
      <c r="J125" s="7">
        <v>3773</v>
      </c>
      <c r="K125" s="7">
        <v>0</v>
      </c>
      <c r="L125" s="7">
        <v>218.83</v>
      </c>
      <c r="M125" s="8">
        <v>0.0006</v>
      </c>
      <c r="N125" s="8">
        <v>0.0007</v>
      </c>
      <c r="O125" s="8">
        <v>0.0001</v>
      </c>
    </row>
    <row r="126" spans="2:15" ht="12.75">
      <c r="B126" s="6" t="s">
        <v>545</v>
      </c>
      <c r="C126" s="17">
        <v>686014</v>
      </c>
      <c r="D126" s="18" t="s">
        <v>123</v>
      </c>
      <c r="E126" s="6"/>
      <c r="F126" s="18">
        <v>520018482</v>
      </c>
      <c r="G126" s="6" t="s">
        <v>437</v>
      </c>
      <c r="H126" s="6" t="s">
        <v>92</v>
      </c>
      <c r="I126" s="7">
        <v>196.27</v>
      </c>
      <c r="J126" s="7">
        <v>14420</v>
      </c>
      <c r="K126" s="7">
        <v>0</v>
      </c>
      <c r="L126" s="7">
        <v>28.3</v>
      </c>
      <c r="M126" s="8">
        <v>0.0001</v>
      </c>
      <c r="N126" s="8">
        <v>0.0001</v>
      </c>
      <c r="O126" s="8">
        <v>0</v>
      </c>
    </row>
    <row r="127" spans="2:15" ht="12.75">
      <c r="B127" s="6" t="s">
        <v>546</v>
      </c>
      <c r="C127" s="17">
        <v>1081561</v>
      </c>
      <c r="D127" s="18" t="s">
        <v>123</v>
      </c>
      <c r="E127" s="6"/>
      <c r="F127" s="18">
        <v>520043480</v>
      </c>
      <c r="G127" s="6" t="s">
        <v>337</v>
      </c>
      <c r="H127" s="6" t="s">
        <v>92</v>
      </c>
      <c r="I127" s="7">
        <v>6342</v>
      </c>
      <c r="J127" s="7">
        <v>7080</v>
      </c>
      <c r="K127" s="7">
        <v>0</v>
      </c>
      <c r="L127" s="7">
        <v>449.01</v>
      </c>
      <c r="M127" s="8">
        <v>0.0007</v>
      </c>
      <c r="N127" s="8">
        <v>0.0015</v>
      </c>
      <c r="O127" s="8">
        <v>0.0002</v>
      </c>
    </row>
    <row r="128" spans="2:15" ht="12.75">
      <c r="B128" s="6" t="s">
        <v>547</v>
      </c>
      <c r="C128" s="17">
        <v>1080324</v>
      </c>
      <c r="D128" s="18" t="s">
        <v>123</v>
      </c>
      <c r="E128" s="6"/>
      <c r="F128" s="18">
        <v>520041575</v>
      </c>
      <c r="G128" s="6" t="s">
        <v>337</v>
      </c>
      <c r="H128" s="6" t="s">
        <v>92</v>
      </c>
      <c r="I128" s="7">
        <v>9041</v>
      </c>
      <c r="J128" s="7">
        <v>6390</v>
      </c>
      <c r="K128" s="7">
        <v>0</v>
      </c>
      <c r="L128" s="7">
        <v>577.72</v>
      </c>
      <c r="M128" s="8">
        <v>0.0006</v>
      </c>
      <c r="N128" s="8">
        <v>0.002</v>
      </c>
      <c r="O128" s="8">
        <v>0.0003</v>
      </c>
    </row>
    <row r="129" spans="2:15" ht="12.75">
      <c r="B129" s="6" t="s">
        <v>548</v>
      </c>
      <c r="C129" s="17">
        <v>1090141</v>
      </c>
      <c r="D129" s="18" t="s">
        <v>123</v>
      </c>
      <c r="E129" s="6"/>
      <c r="F129" s="18">
        <v>511870891</v>
      </c>
      <c r="G129" s="6" t="s">
        <v>337</v>
      </c>
      <c r="H129" s="6" t="s">
        <v>92</v>
      </c>
      <c r="I129" s="7">
        <v>582812</v>
      </c>
      <c r="J129" s="7">
        <v>10.3</v>
      </c>
      <c r="K129" s="7">
        <v>0</v>
      </c>
      <c r="L129" s="7">
        <v>60.03</v>
      </c>
      <c r="M129" s="8">
        <v>0.0014</v>
      </c>
      <c r="N129" s="8">
        <v>0.0002</v>
      </c>
      <c r="O129" s="8">
        <v>0</v>
      </c>
    </row>
    <row r="130" spans="2:15" ht="12.75">
      <c r="B130" s="6" t="s">
        <v>549</v>
      </c>
      <c r="C130" s="17">
        <v>1157114</v>
      </c>
      <c r="D130" s="18" t="s">
        <v>123</v>
      </c>
      <c r="E130" s="6"/>
      <c r="F130" s="18">
        <v>515883809</v>
      </c>
      <c r="G130" s="6" t="s">
        <v>440</v>
      </c>
      <c r="H130" s="6" t="s">
        <v>92</v>
      </c>
      <c r="I130" s="7">
        <v>23215.88</v>
      </c>
      <c r="J130" s="7">
        <v>804.7</v>
      </c>
      <c r="K130" s="7">
        <v>0</v>
      </c>
      <c r="L130" s="7">
        <v>186.82</v>
      </c>
      <c r="M130" s="8">
        <v>0.0011</v>
      </c>
      <c r="N130" s="8">
        <v>0.0006</v>
      </c>
      <c r="O130" s="8">
        <v>0.0001</v>
      </c>
    </row>
    <row r="131" spans="2:15" ht="12.75">
      <c r="B131" s="6" t="s">
        <v>550</v>
      </c>
      <c r="C131" s="17">
        <v>1172972</v>
      </c>
      <c r="D131" s="18" t="s">
        <v>123</v>
      </c>
      <c r="E131" s="6"/>
      <c r="F131" s="18">
        <v>514919810</v>
      </c>
      <c r="G131" s="6" t="s">
        <v>440</v>
      </c>
      <c r="H131" s="6" t="s">
        <v>92</v>
      </c>
      <c r="I131" s="7">
        <v>15300</v>
      </c>
      <c r="J131" s="7">
        <v>2795</v>
      </c>
      <c r="K131" s="7">
        <v>0</v>
      </c>
      <c r="L131" s="7">
        <v>427.64</v>
      </c>
      <c r="M131" s="8">
        <v>0.0007</v>
      </c>
      <c r="N131" s="8">
        <v>0.0015</v>
      </c>
      <c r="O131" s="8">
        <v>0.0002</v>
      </c>
    </row>
    <row r="132" spans="2:15" ht="12.75">
      <c r="B132" s="6" t="s">
        <v>551</v>
      </c>
      <c r="C132" s="17">
        <v>1170216</v>
      </c>
      <c r="D132" s="18" t="s">
        <v>123</v>
      </c>
      <c r="E132" s="6"/>
      <c r="F132" s="18">
        <v>515251593</v>
      </c>
      <c r="G132" s="6" t="s">
        <v>221</v>
      </c>
      <c r="H132" s="6" t="s">
        <v>92</v>
      </c>
      <c r="I132" s="7">
        <v>95000</v>
      </c>
      <c r="J132" s="7">
        <v>1002</v>
      </c>
      <c r="K132" s="7">
        <v>0</v>
      </c>
      <c r="L132" s="7">
        <v>951.9</v>
      </c>
      <c r="M132" s="8">
        <v>0.001</v>
      </c>
      <c r="N132" s="8">
        <v>0.0032</v>
      </c>
      <c r="O132" s="8">
        <v>0.0005</v>
      </c>
    </row>
    <row r="133" spans="2:15" ht="12.75">
      <c r="B133" s="6" t="s">
        <v>552</v>
      </c>
      <c r="C133" s="17">
        <v>1100957</v>
      </c>
      <c r="D133" s="18" t="s">
        <v>123</v>
      </c>
      <c r="E133" s="6"/>
      <c r="F133" s="18">
        <v>510119068</v>
      </c>
      <c r="G133" s="6" t="s">
        <v>318</v>
      </c>
      <c r="H133" s="6" t="s">
        <v>92</v>
      </c>
      <c r="I133" s="7">
        <v>34219</v>
      </c>
      <c r="J133" s="7">
        <v>283</v>
      </c>
      <c r="K133" s="7">
        <v>0</v>
      </c>
      <c r="L133" s="7">
        <v>96.84</v>
      </c>
      <c r="M133" s="8">
        <v>0.0001</v>
      </c>
      <c r="N133" s="8">
        <v>0.0003</v>
      </c>
      <c r="O133" s="8">
        <v>0.0001</v>
      </c>
    </row>
    <row r="134" spans="2:15" ht="12.75">
      <c r="B134" s="6" t="s">
        <v>553</v>
      </c>
      <c r="C134" s="17">
        <v>1141969</v>
      </c>
      <c r="D134" s="18" t="s">
        <v>123</v>
      </c>
      <c r="E134" s="6"/>
      <c r="F134" s="18">
        <v>550263107</v>
      </c>
      <c r="G134" s="6" t="s">
        <v>287</v>
      </c>
      <c r="H134" s="6" t="s">
        <v>92</v>
      </c>
      <c r="I134" s="7">
        <v>26573</v>
      </c>
      <c r="J134" s="7">
        <v>1413</v>
      </c>
      <c r="K134" s="7">
        <v>0</v>
      </c>
      <c r="L134" s="7">
        <v>375.48</v>
      </c>
      <c r="M134" s="8">
        <v>0.0004</v>
      </c>
      <c r="N134" s="8">
        <v>0.0013</v>
      </c>
      <c r="O134" s="8">
        <v>0.0002</v>
      </c>
    </row>
    <row r="135" spans="2:15" ht="12.75">
      <c r="B135" s="6" t="s">
        <v>554</v>
      </c>
      <c r="C135" s="17">
        <v>1094986</v>
      </c>
      <c r="D135" s="18" t="s">
        <v>123</v>
      </c>
      <c r="E135" s="6"/>
      <c r="F135" s="18">
        <v>513734566</v>
      </c>
      <c r="G135" s="6" t="s">
        <v>254</v>
      </c>
      <c r="H135" s="6" t="s">
        <v>92</v>
      </c>
      <c r="I135" s="7">
        <v>36500</v>
      </c>
      <c r="J135" s="7">
        <v>330.1</v>
      </c>
      <c r="K135" s="7">
        <v>0</v>
      </c>
      <c r="L135" s="7">
        <v>120.49</v>
      </c>
      <c r="M135" s="8">
        <v>0.0003</v>
      </c>
      <c r="N135" s="8">
        <v>0.0004</v>
      </c>
      <c r="O135" s="8">
        <v>0.0001</v>
      </c>
    </row>
    <row r="136" spans="2:15" ht="12.75">
      <c r="B136" s="6" t="s">
        <v>555</v>
      </c>
      <c r="C136" s="17">
        <v>1080613</v>
      </c>
      <c r="D136" s="18" t="s">
        <v>123</v>
      </c>
      <c r="E136" s="6"/>
      <c r="F136" s="18">
        <v>520041963</v>
      </c>
      <c r="G136" s="6" t="s">
        <v>254</v>
      </c>
      <c r="H136" s="6" t="s">
        <v>92</v>
      </c>
      <c r="I136" s="7">
        <v>3407</v>
      </c>
      <c r="J136" s="7">
        <v>2340</v>
      </c>
      <c r="K136" s="7">
        <v>0</v>
      </c>
      <c r="L136" s="7">
        <v>79.72</v>
      </c>
      <c r="M136" s="8">
        <v>0.0002</v>
      </c>
      <c r="N136" s="8">
        <v>0.0003</v>
      </c>
      <c r="O136" s="8">
        <v>0</v>
      </c>
    </row>
    <row r="137" spans="2:15" ht="12.75">
      <c r="B137" s="6" t="s">
        <v>556</v>
      </c>
      <c r="C137" s="17">
        <v>1141464</v>
      </c>
      <c r="D137" s="18" t="s">
        <v>123</v>
      </c>
      <c r="E137" s="6"/>
      <c r="F137" s="18">
        <v>513834606</v>
      </c>
      <c r="G137" s="6" t="s">
        <v>254</v>
      </c>
      <c r="H137" s="6" t="s">
        <v>92</v>
      </c>
      <c r="I137" s="7">
        <v>85000</v>
      </c>
      <c r="J137" s="7">
        <v>1300</v>
      </c>
      <c r="K137" s="7">
        <v>0</v>
      </c>
      <c r="L137" s="7">
        <v>1105</v>
      </c>
      <c r="M137" s="8">
        <v>0.0012</v>
      </c>
      <c r="N137" s="8">
        <v>0.0038</v>
      </c>
      <c r="O137" s="8">
        <v>0.0006</v>
      </c>
    </row>
    <row r="138" spans="2:15" ht="12.75">
      <c r="B138" s="6" t="s">
        <v>557</v>
      </c>
      <c r="C138" s="17">
        <v>1170893</v>
      </c>
      <c r="D138" s="18" t="s">
        <v>123</v>
      </c>
      <c r="E138" s="6"/>
      <c r="F138" s="18">
        <v>512764408</v>
      </c>
      <c r="G138" s="6" t="s">
        <v>254</v>
      </c>
      <c r="H138" s="6" t="s">
        <v>92</v>
      </c>
      <c r="I138" s="7">
        <v>8217</v>
      </c>
      <c r="J138" s="7">
        <v>1215</v>
      </c>
      <c r="K138" s="7">
        <v>0</v>
      </c>
      <c r="L138" s="7">
        <v>99.84</v>
      </c>
      <c r="M138" s="8">
        <v>0.0001</v>
      </c>
      <c r="N138" s="8">
        <v>0.0003</v>
      </c>
      <c r="O138" s="8">
        <v>0.0001</v>
      </c>
    </row>
    <row r="139" spans="2:15" ht="12.75">
      <c r="B139" s="6" t="s">
        <v>558</v>
      </c>
      <c r="C139" s="17">
        <v>1092345</v>
      </c>
      <c r="D139" s="18" t="s">
        <v>123</v>
      </c>
      <c r="E139" s="6"/>
      <c r="F139" s="18">
        <v>511396046</v>
      </c>
      <c r="G139" s="6" t="s">
        <v>225</v>
      </c>
      <c r="H139" s="6" t="s">
        <v>92</v>
      </c>
      <c r="I139" s="7">
        <v>21316</v>
      </c>
      <c r="J139" s="7">
        <v>497.7</v>
      </c>
      <c r="K139" s="7">
        <v>0</v>
      </c>
      <c r="L139" s="7">
        <v>106.09</v>
      </c>
      <c r="M139" s="8">
        <v>0.0009</v>
      </c>
      <c r="N139" s="8">
        <v>0.0004</v>
      </c>
      <c r="O139" s="8">
        <v>0.0001</v>
      </c>
    </row>
    <row r="140" spans="2:15" ht="12.75">
      <c r="B140" s="6" t="s">
        <v>559</v>
      </c>
      <c r="C140" s="17">
        <v>1166693</v>
      </c>
      <c r="D140" s="18" t="s">
        <v>123</v>
      </c>
      <c r="E140" s="6"/>
      <c r="F140" s="18">
        <v>515154607</v>
      </c>
      <c r="G140" s="6" t="s">
        <v>560</v>
      </c>
      <c r="H140" s="6" t="s">
        <v>92</v>
      </c>
      <c r="I140" s="7">
        <v>2200</v>
      </c>
      <c r="J140" s="7">
        <v>2527</v>
      </c>
      <c r="K140" s="7">
        <v>0</v>
      </c>
      <c r="L140" s="7">
        <v>55.59</v>
      </c>
      <c r="M140" s="8">
        <v>0.0003</v>
      </c>
      <c r="N140" s="8">
        <v>0.0002</v>
      </c>
      <c r="O140" s="8">
        <v>0</v>
      </c>
    </row>
    <row r="141" spans="2:15" ht="12.75">
      <c r="B141" s="6" t="s">
        <v>561</v>
      </c>
      <c r="C141" s="17">
        <v>1172295</v>
      </c>
      <c r="D141" s="18" t="s">
        <v>123</v>
      </c>
      <c r="E141" s="6"/>
      <c r="F141" s="18">
        <v>540295417</v>
      </c>
      <c r="G141" s="6" t="s">
        <v>562</v>
      </c>
      <c r="H141" s="6" t="s">
        <v>92</v>
      </c>
      <c r="I141" s="7">
        <v>89001</v>
      </c>
      <c r="J141" s="7">
        <v>1344</v>
      </c>
      <c r="K141" s="7">
        <v>0</v>
      </c>
      <c r="L141" s="7">
        <v>1196.17</v>
      </c>
      <c r="M141" s="8">
        <v>0.0102</v>
      </c>
      <c r="N141" s="8">
        <v>0.0041</v>
      </c>
      <c r="O141" s="8">
        <v>0.0006</v>
      </c>
    </row>
    <row r="142" spans="2:15" ht="12.75">
      <c r="B142" s="6" t="s">
        <v>563</v>
      </c>
      <c r="C142" s="17">
        <v>1097344</v>
      </c>
      <c r="D142" s="18" t="s">
        <v>123</v>
      </c>
      <c r="E142" s="6"/>
      <c r="F142" s="18">
        <v>512758350</v>
      </c>
      <c r="G142" s="6" t="s">
        <v>386</v>
      </c>
      <c r="H142" s="6" t="s">
        <v>92</v>
      </c>
      <c r="I142" s="7">
        <v>15000</v>
      </c>
      <c r="J142" s="7">
        <v>924.7</v>
      </c>
      <c r="K142" s="7">
        <v>0</v>
      </c>
      <c r="L142" s="7">
        <v>138.71</v>
      </c>
      <c r="M142" s="8">
        <v>0.0018</v>
      </c>
      <c r="N142" s="8">
        <v>0.0005</v>
      </c>
      <c r="O142" s="8">
        <v>0.0001</v>
      </c>
    </row>
    <row r="143" spans="2:15" ht="12.75">
      <c r="B143" s="6" t="s">
        <v>564</v>
      </c>
      <c r="C143" s="17">
        <v>1173434</v>
      </c>
      <c r="D143" s="18" t="s">
        <v>123</v>
      </c>
      <c r="E143" s="6"/>
      <c r="F143" s="18">
        <v>515236735</v>
      </c>
      <c r="G143" s="6" t="s">
        <v>386</v>
      </c>
      <c r="H143" s="6" t="s">
        <v>92</v>
      </c>
      <c r="I143" s="7">
        <v>21700</v>
      </c>
      <c r="J143" s="7">
        <v>2867</v>
      </c>
      <c r="K143" s="7">
        <v>0</v>
      </c>
      <c r="L143" s="7">
        <v>622.14</v>
      </c>
      <c r="M143" s="8">
        <v>0.0019</v>
      </c>
      <c r="N143" s="8">
        <v>0.0021</v>
      </c>
      <c r="O143" s="8">
        <v>0.0003</v>
      </c>
    </row>
    <row r="144" spans="2:15" ht="12.75">
      <c r="B144" s="6" t="s">
        <v>565</v>
      </c>
      <c r="C144" s="17">
        <v>1095819</v>
      </c>
      <c r="D144" s="18" t="s">
        <v>123</v>
      </c>
      <c r="E144" s="6"/>
      <c r="F144" s="18">
        <v>512849498</v>
      </c>
      <c r="G144" s="6" t="s">
        <v>386</v>
      </c>
      <c r="H144" s="6" t="s">
        <v>92</v>
      </c>
      <c r="I144" s="7">
        <v>8871</v>
      </c>
      <c r="J144" s="7">
        <v>5757</v>
      </c>
      <c r="K144" s="7">
        <v>0</v>
      </c>
      <c r="L144" s="7">
        <v>510.7</v>
      </c>
      <c r="M144" s="8">
        <v>0.0003</v>
      </c>
      <c r="N144" s="8">
        <v>0.0017</v>
      </c>
      <c r="O144" s="8">
        <v>0.0003</v>
      </c>
    </row>
    <row r="145" spans="2:15" ht="12.75">
      <c r="B145" s="6" t="s">
        <v>566</v>
      </c>
      <c r="C145" s="17">
        <v>1170000</v>
      </c>
      <c r="D145" s="18" t="s">
        <v>123</v>
      </c>
      <c r="E145" s="6"/>
      <c r="F145" s="18">
        <v>514707736</v>
      </c>
      <c r="G145" s="6" t="s">
        <v>505</v>
      </c>
      <c r="H145" s="6" t="s">
        <v>92</v>
      </c>
      <c r="I145" s="7">
        <v>18234</v>
      </c>
      <c r="J145" s="7">
        <v>1768</v>
      </c>
      <c r="K145" s="7">
        <v>0</v>
      </c>
      <c r="L145" s="7">
        <v>322.38</v>
      </c>
      <c r="M145" s="8">
        <v>0.0007</v>
      </c>
      <c r="N145" s="8">
        <v>0.0011</v>
      </c>
      <c r="O145" s="8">
        <v>0.0002</v>
      </c>
    </row>
    <row r="146" spans="2:15" ht="12.75">
      <c r="B146" s="6" t="s">
        <v>567</v>
      </c>
      <c r="C146" s="17">
        <v>1104280</v>
      </c>
      <c r="D146" s="18" t="s">
        <v>123</v>
      </c>
      <c r="E146" s="6"/>
      <c r="F146" s="18">
        <v>511898835</v>
      </c>
      <c r="G146" s="6" t="s">
        <v>568</v>
      </c>
      <c r="H146" s="6" t="s">
        <v>92</v>
      </c>
      <c r="I146" s="7">
        <v>21424</v>
      </c>
      <c r="J146" s="7">
        <v>200.9</v>
      </c>
      <c r="K146" s="7">
        <v>4.79</v>
      </c>
      <c r="L146" s="7">
        <v>47.83</v>
      </c>
      <c r="M146" s="8">
        <v>0.0001</v>
      </c>
      <c r="N146" s="8">
        <v>0.0002</v>
      </c>
      <c r="O146" s="8">
        <v>0</v>
      </c>
    </row>
    <row r="147" spans="2:15" ht="12.75">
      <c r="B147" s="6" t="s">
        <v>569</v>
      </c>
      <c r="C147" s="17">
        <v>1109966</v>
      </c>
      <c r="D147" s="18" t="s">
        <v>123</v>
      </c>
      <c r="E147" s="6"/>
      <c r="F147" s="18">
        <v>512096793</v>
      </c>
      <c r="G147" s="6" t="s">
        <v>199</v>
      </c>
      <c r="H147" s="6" t="s">
        <v>92</v>
      </c>
      <c r="I147" s="7">
        <v>6176</v>
      </c>
      <c r="J147" s="7">
        <v>1783</v>
      </c>
      <c r="K147" s="7">
        <v>0</v>
      </c>
      <c r="L147" s="7">
        <v>110.12</v>
      </c>
      <c r="M147" s="8">
        <v>0.0001</v>
      </c>
      <c r="N147" s="8">
        <v>0.0004</v>
      </c>
      <c r="O147" s="8">
        <v>0.0001</v>
      </c>
    </row>
    <row r="148" spans="2:15" ht="12.75">
      <c r="B148" s="6" t="s">
        <v>570</v>
      </c>
      <c r="C148" s="17">
        <v>1139195</v>
      </c>
      <c r="D148" s="18" t="s">
        <v>123</v>
      </c>
      <c r="E148" s="6"/>
      <c r="F148" s="18">
        <v>515434074</v>
      </c>
      <c r="G148" s="6" t="s">
        <v>199</v>
      </c>
      <c r="H148" s="6" t="s">
        <v>92</v>
      </c>
      <c r="I148" s="7">
        <v>47716.2</v>
      </c>
      <c r="J148" s="7">
        <v>603</v>
      </c>
      <c r="K148" s="7">
        <v>0</v>
      </c>
      <c r="L148" s="7">
        <v>287.73</v>
      </c>
      <c r="M148" s="8">
        <v>0.0005</v>
      </c>
      <c r="N148" s="8">
        <v>0.001</v>
      </c>
      <c r="O148" s="8">
        <v>0.0002</v>
      </c>
    </row>
    <row r="149" spans="2:15" ht="12.75">
      <c r="B149" s="6" t="s">
        <v>571</v>
      </c>
      <c r="C149" s="17">
        <v>699017</v>
      </c>
      <c r="D149" s="18" t="s">
        <v>123</v>
      </c>
      <c r="E149" s="6"/>
      <c r="F149" s="18">
        <v>520025438</v>
      </c>
      <c r="G149" s="6" t="s">
        <v>199</v>
      </c>
      <c r="H149" s="6" t="s">
        <v>92</v>
      </c>
      <c r="I149" s="7">
        <v>2362</v>
      </c>
      <c r="J149" s="7">
        <v>30820</v>
      </c>
      <c r="K149" s="7">
        <v>0</v>
      </c>
      <c r="L149" s="7">
        <v>727.97</v>
      </c>
      <c r="M149" s="8">
        <v>0.0004</v>
      </c>
      <c r="N149" s="8">
        <v>0.0025</v>
      </c>
      <c r="O149" s="8">
        <v>0.0004</v>
      </c>
    </row>
    <row r="150" spans="2:15" ht="12.75">
      <c r="B150" s="6" t="s">
        <v>572</v>
      </c>
      <c r="C150" s="17">
        <v>1162775</v>
      </c>
      <c r="D150" s="18" t="s">
        <v>123</v>
      </c>
      <c r="E150" s="6"/>
      <c r="F150" s="18">
        <v>516117181</v>
      </c>
      <c r="G150" s="6" t="s">
        <v>199</v>
      </c>
      <c r="H150" s="6" t="s">
        <v>92</v>
      </c>
      <c r="I150" s="7">
        <v>28600</v>
      </c>
      <c r="J150" s="7">
        <v>1263</v>
      </c>
      <c r="K150" s="7">
        <v>0</v>
      </c>
      <c r="L150" s="7">
        <v>361.22</v>
      </c>
      <c r="M150" s="8">
        <v>0.0005</v>
      </c>
      <c r="N150" s="8">
        <v>0.0012</v>
      </c>
      <c r="O150" s="8">
        <v>0.0002</v>
      </c>
    </row>
    <row r="151" spans="2:15" ht="12.75">
      <c r="B151" s="6" t="s">
        <v>573</v>
      </c>
      <c r="C151" s="17">
        <v>313015</v>
      </c>
      <c r="D151" s="18" t="s">
        <v>123</v>
      </c>
      <c r="E151" s="6"/>
      <c r="F151" s="18">
        <v>520037540</v>
      </c>
      <c r="G151" s="6" t="s">
        <v>212</v>
      </c>
      <c r="H151" s="6" t="s">
        <v>92</v>
      </c>
      <c r="I151" s="7">
        <v>28310</v>
      </c>
      <c r="J151" s="7">
        <v>722.4</v>
      </c>
      <c r="K151" s="7">
        <v>0</v>
      </c>
      <c r="L151" s="7">
        <v>204.51</v>
      </c>
      <c r="M151" s="8">
        <v>0.0004</v>
      </c>
      <c r="N151" s="8">
        <v>0.0007</v>
      </c>
      <c r="O151" s="8">
        <v>0.0001</v>
      </c>
    </row>
    <row r="152" spans="2:15" ht="12.75">
      <c r="B152" s="6" t="s">
        <v>574</v>
      </c>
      <c r="C152" s="17">
        <v>1105196</v>
      </c>
      <c r="D152" s="18" t="s">
        <v>123</v>
      </c>
      <c r="E152" s="6"/>
      <c r="F152" s="18">
        <v>511491839</v>
      </c>
      <c r="G152" s="6" t="s">
        <v>212</v>
      </c>
      <c r="H152" s="6" t="s">
        <v>92</v>
      </c>
      <c r="I152" s="7">
        <v>8578</v>
      </c>
      <c r="J152" s="7">
        <v>665.9</v>
      </c>
      <c r="K152" s="7">
        <v>0</v>
      </c>
      <c r="L152" s="7">
        <v>57.12</v>
      </c>
      <c r="M152" s="8">
        <v>0.0002</v>
      </c>
      <c r="N152" s="8">
        <v>0.0002</v>
      </c>
      <c r="O152" s="8">
        <v>0</v>
      </c>
    </row>
    <row r="153" spans="2:15" ht="12.75">
      <c r="B153" s="6" t="s">
        <v>575</v>
      </c>
      <c r="C153" s="17">
        <v>1142355</v>
      </c>
      <c r="D153" s="18" t="s">
        <v>123</v>
      </c>
      <c r="E153" s="6"/>
      <c r="F153" s="18">
        <v>908311</v>
      </c>
      <c r="G153" s="6" t="s">
        <v>212</v>
      </c>
      <c r="H153" s="6" t="s">
        <v>92</v>
      </c>
      <c r="I153" s="7">
        <v>9058.72</v>
      </c>
      <c r="J153" s="7">
        <v>8080</v>
      </c>
      <c r="K153" s="7">
        <v>0</v>
      </c>
      <c r="L153" s="7">
        <v>731.94</v>
      </c>
      <c r="M153" s="8">
        <v>0.0011</v>
      </c>
      <c r="N153" s="8">
        <v>0.0025</v>
      </c>
      <c r="O153" s="8">
        <v>0.0004</v>
      </c>
    </row>
    <row r="154" spans="2:15" ht="12.75">
      <c r="B154" s="13" t="s">
        <v>576</v>
      </c>
      <c r="C154" s="14"/>
      <c r="D154" s="20"/>
      <c r="E154" s="13"/>
      <c r="F154" s="13"/>
      <c r="G154" s="13"/>
      <c r="H154" s="13"/>
      <c r="I154" s="15">
        <v>0</v>
      </c>
      <c r="L154" s="15">
        <v>0</v>
      </c>
      <c r="N154" s="16">
        <v>0</v>
      </c>
      <c r="O154" s="16">
        <v>0</v>
      </c>
    </row>
    <row r="155" spans="2:15" ht="12.75">
      <c r="B155" s="3" t="s">
        <v>103</v>
      </c>
      <c r="C155" s="12"/>
      <c r="D155" s="19"/>
      <c r="E155" s="3"/>
      <c r="F155" s="3"/>
      <c r="G155" s="3"/>
      <c r="H155" s="3"/>
      <c r="I155" s="9">
        <v>918237</v>
      </c>
      <c r="L155" s="9">
        <v>87420.77</v>
      </c>
      <c r="N155" s="10">
        <v>0.2984</v>
      </c>
      <c r="O155" s="10">
        <v>0.0474</v>
      </c>
    </row>
    <row r="156" spans="2:15" ht="12.75">
      <c r="B156" s="13" t="s">
        <v>170</v>
      </c>
      <c r="C156" s="14"/>
      <c r="D156" s="20"/>
      <c r="E156" s="13"/>
      <c r="F156" s="13"/>
      <c r="G156" s="13"/>
      <c r="H156" s="13"/>
      <c r="I156" s="15">
        <v>10489</v>
      </c>
      <c r="L156" s="15">
        <v>1793.58</v>
      </c>
      <c r="N156" s="16">
        <v>0.0061</v>
      </c>
      <c r="O156" s="16">
        <v>0.001</v>
      </c>
    </row>
    <row r="157" spans="2:15" ht="12.75">
      <c r="B157" s="6" t="s">
        <v>577</v>
      </c>
      <c r="C157" s="17" t="s">
        <v>578</v>
      </c>
      <c r="D157" s="18" t="s">
        <v>97</v>
      </c>
      <c r="E157" s="6" t="s">
        <v>395</v>
      </c>
      <c r="F157" s="6"/>
      <c r="G157" s="6" t="s">
        <v>579</v>
      </c>
      <c r="H157" s="6" t="s">
        <v>43</v>
      </c>
      <c r="I157" s="7">
        <v>1450</v>
      </c>
      <c r="J157" s="7">
        <v>0.03</v>
      </c>
      <c r="K157" s="7">
        <v>0</v>
      </c>
      <c r="L157" s="7">
        <v>0</v>
      </c>
      <c r="M157" s="8">
        <v>0.0005</v>
      </c>
      <c r="N157" s="8">
        <v>0</v>
      </c>
      <c r="O157" s="8">
        <v>0</v>
      </c>
    </row>
    <row r="158" spans="2:15" ht="12.75">
      <c r="B158" s="6" t="s">
        <v>580</v>
      </c>
      <c r="C158" s="17" t="s">
        <v>581</v>
      </c>
      <c r="D158" s="18" t="s">
        <v>582</v>
      </c>
      <c r="E158" s="6" t="s">
        <v>395</v>
      </c>
      <c r="F158" s="6"/>
      <c r="G158" s="6" t="s">
        <v>583</v>
      </c>
      <c r="H158" s="6" t="s">
        <v>43</v>
      </c>
      <c r="I158" s="7">
        <v>3544</v>
      </c>
      <c r="J158" s="7">
        <v>11197</v>
      </c>
      <c r="K158" s="7">
        <v>0</v>
      </c>
      <c r="L158" s="7">
        <v>1323</v>
      </c>
      <c r="M158" s="8">
        <v>0</v>
      </c>
      <c r="N158" s="8">
        <v>0.0045</v>
      </c>
      <c r="O158" s="8">
        <v>0.0007</v>
      </c>
    </row>
    <row r="159" spans="2:15" ht="12.75">
      <c r="B159" s="6" t="s">
        <v>584</v>
      </c>
      <c r="C159" s="17" t="s">
        <v>585</v>
      </c>
      <c r="D159" s="18" t="s">
        <v>582</v>
      </c>
      <c r="E159" s="6" t="s">
        <v>395</v>
      </c>
      <c r="F159" s="6"/>
      <c r="G159" s="6" t="s">
        <v>583</v>
      </c>
      <c r="H159" s="6" t="s">
        <v>43</v>
      </c>
      <c r="I159" s="7">
        <v>5013</v>
      </c>
      <c r="J159" s="7">
        <v>2608</v>
      </c>
      <c r="K159" s="7">
        <v>0</v>
      </c>
      <c r="L159" s="7">
        <v>435.88</v>
      </c>
      <c r="M159" s="8">
        <v>0.0001</v>
      </c>
      <c r="N159" s="8">
        <v>0.0015</v>
      </c>
      <c r="O159" s="8">
        <v>0.0002</v>
      </c>
    </row>
    <row r="160" spans="2:15" ht="12.75">
      <c r="B160" s="6" t="s">
        <v>586</v>
      </c>
      <c r="C160" s="17" t="s">
        <v>587</v>
      </c>
      <c r="D160" s="18" t="s">
        <v>582</v>
      </c>
      <c r="E160" s="6" t="s">
        <v>395</v>
      </c>
      <c r="F160" s="6"/>
      <c r="G160" s="6" t="s">
        <v>588</v>
      </c>
      <c r="H160" s="6" t="s">
        <v>43</v>
      </c>
      <c r="I160" s="7">
        <v>482</v>
      </c>
      <c r="J160" s="7">
        <v>2123</v>
      </c>
      <c r="K160" s="7">
        <v>0.58</v>
      </c>
      <c r="L160" s="7">
        <v>34.69</v>
      </c>
      <c r="M160" s="8">
        <v>0</v>
      </c>
      <c r="N160" s="8">
        <v>0.0001</v>
      </c>
      <c r="O160" s="8">
        <v>0</v>
      </c>
    </row>
    <row r="161" spans="2:15" ht="12.75">
      <c r="B161" s="13" t="s">
        <v>171</v>
      </c>
      <c r="C161" s="14"/>
      <c r="D161" s="20"/>
      <c r="E161" s="13"/>
      <c r="F161" s="13"/>
      <c r="G161" s="13"/>
      <c r="H161" s="13"/>
      <c r="I161" s="15">
        <v>907748</v>
      </c>
      <c r="L161" s="15">
        <v>85627.18</v>
      </c>
      <c r="N161" s="16">
        <v>0.2922</v>
      </c>
      <c r="O161" s="16">
        <v>0.0465</v>
      </c>
    </row>
    <row r="162" spans="2:15" ht="12.75">
      <c r="B162" s="6" t="s">
        <v>589</v>
      </c>
      <c r="C162" s="17">
        <v>1053214</v>
      </c>
      <c r="D162" s="18" t="s">
        <v>97</v>
      </c>
      <c r="E162" s="6" t="s">
        <v>395</v>
      </c>
      <c r="F162" s="6"/>
      <c r="G162" s="6" t="s">
        <v>416</v>
      </c>
      <c r="H162" s="6" t="s">
        <v>43</v>
      </c>
      <c r="I162" s="7">
        <v>1105</v>
      </c>
      <c r="J162" s="7">
        <v>8548</v>
      </c>
      <c r="K162" s="7">
        <v>0</v>
      </c>
      <c r="L162" s="7">
        <v>314.91</v>
      </c>
      <c r="M162" s="8">
        <v>0</v>
      </c>
      <c r="N162" s="8">
        <v>0.0011</v>
      </c>
      <c r="O162" s="8">
        <v>0.0002</v>
      </c>
    </row>
    <row r="163" spans="2:15" ht="12.75">
      <c r="B163" s="6" t="s">
        <v>590</v>
      </c>
      <c r="C163" s="17" t="s">
        <v>591</v>
      </c>
      <c r="D163" s="18" t="s">
        <v>582</v>
      </c>
      <c r="E163" s="6" t="s">
        <v>395</v>
      </c>
      <c r="F163" s="6"/>
      <c r="G163" s="6" t="s">
        <v>416</v>
      </c>
      <c r="H163" s="6" t="s">
        <v>43</v>
      </c>
      <c r="I163" s="7">
        <v>7029</v>
      </c>
      <c r="J163" s="7">
        <v>12215</v>
      </c>
      <c r="K163" s="7">
        <v>0</v>
      </c>
      <c r="L163" s="7">
        <v>2862.55</v>
      </c>
      <c r="M163" s="8">
        <v>0</v>
      </c>
      <c r="N163" s="8">
        <v>0.0098</v>
      </c>
      <c r="O163" s="8">
        <v>0.0016</v>
      </c>
    </row>
    <row r="164" spans="2:15" ht="12.75">
      <c r="B164" s="6" t="s">
        <v>592</v>
      </c>
      <c r="C164" s="17" t="s">
        <v>593</v>
      </c>
      <c r="D164" s="18" t="s">
        <v>582</v>
      </c>
      <c r="E164" s="6" t="s">
        <v>395</v>
      </c>
      <c r="F164" s="6"/>
      <c r="G164" s="6" t="s">
        <v>416</v>
      </c>
      <c r="H164" s="6" t="s">
        <v>43</v>
      </c>
      <c r="I164" s="7">
        <v>13989</v>
      </c>
      <c r="J164" s="7">
        <v>2990</v>
      </c>
      <c r="K164" s="7">
        <v>0</v>
      </c>
      <c r="L164" s="7">
        <v>1394.52</v>
      </c>
      <c r="M164" s="8">
        <v>0.0004</v>
      </c>
      <c r="N164" s="8">
        <v>0.0048</v>
      </c>
      <c r="O164" s="8">
        <v>0.0008</v>
      </c>
    </row>
    <row r="165" spans="2:15" ht="12.75">
      <c r="B165" s="6" t="s">
        <v>594</v>
      </c>
      <c r="C165" s="17" t="s">
        <v>595</v>
      </c>
      <c r="D165" s="18" t="s">
        <v>161</v>
      </c>
      <c r="E165" s="6" t="s">
        <v>395</v>
      </c>
      <c r="F165" s="6"/>
      <c r="G165" s="6" t="s">
        <v>419</v>
      </c>
      <c r="H165" s="6" t="s">
        <v>43</v>
      </c>
      <c r="I165" s="7">
        <v>9300</v>
      </c>
      <c r="J165" s="7">
        <v>3161</v>
      </c>
      <c r="K165" s="7">
        <v>0</v>
      </c>
      <c r="L165" s="7">
        <v>980.11</v>
      </c>
      <c r="M165" s="8">
        <v>0</v>
      </c>
      <c r="N165" s="8">
        <v>0.0033</v>
      </c>
      <c r="O165" s="8">
        <v>0.0005</v>
      </c>
    </row>
    <row r="166" spans="2:15" ht="12.75">
      <c r="B166" s="6" t="s">
        <v>596</v>
      </c>
      <c r="C166" s="17" t="s">
        <v>597</v>
      </c>
      <c r="D166" s="18" t="s">
        <v>161</v>
      </c>
      <c r="E166" s="6" t="s">
        <v>395</v>
      </c>
      <c r="F166" s="6"/>
      <c r="G166" s="6" t="s">
        <v>419</v>
      </c>
      <c r="H166" s="6" t="s">
        <v>43</v>
      </c>
      <c r="I166" s="7">
        <v>18000</v>
      </c>
      <c r="J166" s="7">
        <v>2435</v>
      </c>
      <c r="K166" s="7">
        <v>0</v>
      </c>
      <c r="L166" s="7">
        <v>1461.29</v>
      </c>
      <c r="M166" s="8">
        <v>0</v>
      </c>
      <c r="N166" s="8">
        <v>0.005</v>
      </c>
      <c r="O166" s="8">
        <v>0.0008</v>
      </c>
    </row>
    <row r="167" spans="2:15" ht="12.75">
      <c r="B167" s="6" t="s">
        <v>598</v>
      </c>
      <c r="C167" s="17" t="s">
        <v>599</v>
      </c>
      <c r="D167" s="18" t="s">
        <v>97</v>
      </c>
      <c r="E167" s="6" t="s">
        <v>395</v>
      </c>
      <c r="F167" s="6"/>
      <c r="G167" s="6" t="s">
        <v>419</v>
      </c>
      <c r="H167" s="6" t="s">
        <v>45</v>
      </c>
      <c r="I167" s="7">
        <v>67567</v>
      </c>
      <c r="J167" s="7">
        <v>849.8</v>
      </c>
      <c r="K167" s="7">
        <v>0</v>
      </c>
      <c r="L167" s="7">
        <v>2633.73</v>
      </c>
      <c r="M167" s="8">
        <v>0.0004</v>
      </c>
      <c r="N167" s="8">
        <v>0.009</v>
      </c>
      <c r="O167" s="8">
        <v>0.0014</v>
      </c>
    </row>
    <row r="168" spans="2:15" ht="12.75">
      <c r="B168" s="6" t="s">
        <v>600</v>
      </c>
      <c r="C168" s="17" t="s">
        <v>601</v>
      </c>
      <c r="D168" s="18" t="s">
        <v>97</v>
      </c>
      <c r="E168" s="6" t="s">
        <v>395</v>
      </c>
      <c r="F168" s="6"/>
      <c r="G168" s="6" t="s">
        <v>419</v>
      </c>
      <c r="H168" s="6" t="s">
        <v>48</v>
      </c>
      <c r="I168" s="7">
        <v>2288</v>
      </c>
      <c r="J168" s="7">
        <v>4275</v>
      </c>
      <c r="K168" s="7">
        <v>0</v>
      </c>
      <c r="L168" s="7">
        <v>382.71</v>
      </c>
      <c r="M168" s="8">
        <v>0</v>
      </c>
      <c r="N168" s="8">
        <v>0.0013</v>
      </c>
      <c r="O168" s="8">
        <v>0.0002</v>
      </c>
    </row>
    <row r="169" spans="2:15" ht="12.75">
      <c r="B169" s="6" t="s">
        <v>602</v>
      </c>
      <c r="C169" s="17" t="s">
        <v>603</v>
      </c>
      <c r="D169" s="18" t="s">
        <v>97</v>
      </c>
      <c r="E169" s="6" t="s">
        <v>395</v>
      </c>
      <c r="F169" s="6"/>
      <c r="G169" s="6" t="s">
        <v>419</v>
      </c>
      <c r="H169" s="6" t="s">
        <v>48</v>
      </c>
      <c r="I169" s="7">
        <v>2288</v>
      </c>
      <c r="J169" s="7">
        <v>281</v>
      </c>
      <c r="K169" s="7">
        <v>0</v>
      </c>
      <c r="L169" s="7">
        <v>25.16</v>
      </c>
      <c r="M169" s="8">
        <v>0.0001</v>
      </c>
      <c r="N169" s="8">
        <v>0.0001</v>
      </c>
      <c r="O169" s="8">
        <v>0</v>
      </c>
    </row>
    <row r="170" spans="2:15" ht="12.75">
      <c r="B170" s="6" t="s">
        <v>604</v>
      </c>
      <c r="C170" s="17" t="s">
        <v>605</v>
      </c>
      <c r="D170" s="18" t="s">
        <v>582</v>
      </c>
      <c r="E170" s="6" t="s">
        <v>395</v>
      </c>
      <c r="F170" s="6"/>
      <c r="G170" s="6" t="s">
        <v>419</v>
      </c>
      <c r="H170" s="6" t="s">
        <v>43</v>
      </c>
      <c r="I170" s="7">
        <v>5654</v>
      </c>
      <c r="J170" s="7">
        <v>28744</v>
      </c>
      <c r="K170" s="7">
        <v>0</v>
      </c>
      <c r="L170" s="7">
        <v>5418.37</v>
      </c>
      <c r="M170" s="8">
        <v>0.0001</v>
      </c>
      <c r="N170" s="8">
        <v>0.0185</v>
      </c>
      <c r="O170" s="8">
        <v>0.0029</v>
      </c>
    </row>
    <row r="171" spans="2:15" ht="12.75">
      <c r="B171" s="6" t="s">
        <v>606</v>
      </c>
      <c r="C171" s="17" t="s">
        <v>607</v>
      </c>
      <c r="D171" s="18" t="s">
        <v>608</v>
      </c>
      <c r="E171" s="6" t="s">
        <v>395</v>
      </c>
      <c r="F171" s="6"/>
      <c r="G171" s="6" t="s">
        <v>419</v>
      </c>
      <c r="H171" s="6" t="s">
        <v>48</v>
      </c>
      <c r="I171" s="7">
        <v>6480</v>
      </c>
      <c r="J171" s="7">
        <v>2090</v>
      </c>
      <c r="K171" s="7">
        <v>0</v>
      </c>
      <c r="L171" s="7">
        <v>529.9</v>
      </c>
      <c r="M171" s="8">
        <v>0.0002</v>
      </c>
      <c r="N171" s="8">
        <v>0.0018</v>
      </c>
      <c r="O171" s="8">
        <v>0.0003</v>
      </c>
    </row>
    <row r="172" spans="2:15" ht="12.75">
      <c r="B172" s="6" t="s">
        <v>609</v>
      </c>
      <c r="C172" s="17" t="s">
        <v>610</v>
      </c>
      <c r="D172" s="18" t="s">
        <v>161</v>
      </c>
      <c r="E172" s="6" t="s">
        <v>395</v>
      </c>
      <c r="F172" s="6"/>
      <c r="G172" s="6" t="s">
        <v>611</v>
      </c>
      <c r="H172" s="6" t="s">
        <v>43</v>
      </c>
      <c r="I172" s="7">
        <v>670</v>
      </c>
      <c r="J172" s="7">
        <v>28404</v>
      </c>
      <c r="K172" s="7">
        <v>1.09</v>
      </c>
      <c r="L172" s="7">
        <v>635.57</v>
      </c>
      <c r="M172" s="8">
        <v>0</v>
      </c>
      <c r="N172" s="8">
        <v>0.0022</v>
      </c>
      <c r="O172" s="8">
        <v>0.0003</v>
      </c>
    </row>
    <row r="173" spans="2:15" ht="12.75">
      <c r="B173" s="6" t="s">
        <v>612</v>
      </c>
      <c r="C173" s="17" t="s">
        <v>613</v>
      </c>
      <c r="D173" s="18" t="s">
        <v>582</v>
      </c>
      <c r="E173" s="6" t="s">
        <v>395</v>
      </c>
      <c r="F173" s="6"/>
      <c r="G173" s="6" t="s">
        <v>611</v>
      </c>
      <c r="H173" s="6" t="s">
        <v>45</v>
      </c>
      <c r="I173" s="7">
        <v>3488</v>
      </c>
      <c r="J173" s="7">
        <v>105.3</v>
      </c>
      <c r="K173" s="7">
        <v>0</v>
      </c>
      <c r="L173" s="7">
        <v>16.85</v>
      </c>
      <c r="M173" s="8">
        <v>0</v>
      </c>
      <c r="N173" s="8">
        <v>0.0001</v>
      </c>
      <c r="O173" s="8">
        <v>0</v>
      </c>
    </row>
    <row r="174" spans="2:15" ht="12.75">
      <c r="B174" s="6" t="s">
        <v>614</v>
      </c>
      <c r="C174" s="17" t="s">
        <v>615</v>
      </c>
      <c r="D174" s="18" t="s">
        <v>97</v>
      </c>
      <c r="E174" s="6" t="s">
        <v>395</v>
      </c>
      <c r="F174" s="6"/>
      <c r="G174" s="6" t="s">
        <v>616</v>
      </c>
      <c r="H174" s="6" t="s">
        <v>48</v>
      </c>
      <c r="I174" s="7">
        <v>2360</v>
      </c>
      <c r="J174" s="7">
        <v>1563</v>
      </c>
      <c r="K174" s="7">
        <v>0</v>
      </c>
      <c r="L174" s="7">
        <v>144.33</v>
      </c>
      <c r="M174" s="8">
        <v>0</v>
      </c>
      <c r="N174" s="8">
        <v>0.0005</v>
      </c>
      <c r="O174" s="8">
        <v>0.0001</v>
      </c>
    </row>
    <row r="175" spans="2:15" ht="12.75">
      <c r="B175" s="6" t="s">
        <v>617</v>
      </c>
      <c r="C175" s="17" t="s">
        <v>618</v>
      </c>
      <c r="D175" s="18" t="s">
        <v>582</v>
      </c>
      <c r="E175" s="6" t="s">
        <v>395</v>
      </c>
      <c r="F175" s="6"/>
      <c r="G175" s="6" t="s">
        <v>616</v>
      </c>
      <c r="H175" s="6" t="s">
        <v>43</v>
      </c>
      <c r="I175" s="7">
        <v>5035</v>
      </c>
      <c r="J175" s="7">
        <v>2950</v>
      </c>
      <c r="K175" s="7">
        <v>0</v>
      </c>
      <c r="L175" s="7">
        <v>495.21</v>
      </c>
      <c r="M175" s="8">
        <v>0.0003</v>
      </c>
      <c r="N175" s="8">
        <v>0.0017</v>
      </c>
      <c r="O175" s="8">
        <v>0.0003</v>
      </c>
    </row>
    <row r="176" spans="2:15" ht="12.75">
      <c r="B176" s="6" t="s">
        <v>619</v>
      </c>
      <c r="C176" s="17" t="s">
        <v>620</v>
      </c>
      <c r="D176" s="18" t="s">
        <v>582</v>
      </c>
      <c r="E176" s="6" t="s">
        <v>395</v>
      </c>
      <c r="F176" s="6"/>
      <c r="G176" s="6" t="s">
        <v>616</v>
      </c>
      <c r="H176" s="6" t="s">
        <v>43</v>
      </c>
      <c r="I176" s="7">
        <v>1110</v>
      </c>
      <c r="J176" s="7">
        <v>34524</v>
      </c>
      <c r="K176" s="7">
        <v>0</v>
      </c>
      <c r="L176" s="7">
        <v>1277.64</v>
      </c>
      <c r="M176" s="8">
        <v>0</v>
      </c>
      <c r="N176" s="8">
        <v>0.0044</v>
      </c>
      <c r="O176" s="8">
        <v>0.0007</v>
      </c>
    </row>
    <row r="177" spans="2:15" ht="12.75">
      <c r="B177" s="6" t="s">
        <v>621</v>
      </c>
      <c r="C177" s="17" t="s">
        <v>622</v>
      </c>
      <c r="D177" s="18" t="s">
        <v>161</v>
      </c>
      <c r="E177" s="6" t="s">
        <v>395</v>
      </c>
      <c r="F177" s="6"/>
      <c r="G177" s="6" t="s">
        <v>416</v>
      </c>
      <c r="H177" s="6" t="s">
        <v>43</v>
      </c>
      <c r="I177" s="7">
        <v>2737</v>
      </c>
      <c r="J177" s="7">
        <v>22673</v>
      </c>
      <c r="K177" s="7">
        <v>0</v>
      </c>
      <c r="L177" s="7">
        <v>2068.95</v>
      </c>
      <c r="M177" s="8">
        <v>0</v>
      </c>
      <c r="N177" s="8">
        <v>0.0071</v>
      </c>
      <c r="O177" s="8">
        <v>0.0011</v>
      </c>
    </row>
    <row r="178" spans="2:15" ht="12.75">
      <c r="B178" s="6" t="s">
        <v>623</v>
      </c>
      <c r="C178" s="17" t="s">
        <v>624</v>
      </c>
      <c r="D178" s="18" t="s">
        <v>582</v>
      </c>
      <c r="E178" s="6" t="s">
        <v>395</v>
      </c>
      <c r="F178" s="6"/>
      <c r="G178" s="6" t="s">
        <v>416</v>
      </c>
      <c r="H178" s="6" t="s">
        <v>43</v>
      </c>
      <c r="I178" s="7">
        <v>322</v>
      </c>
      <c r="J178" s="7">
        <v>309408</v>
      </c>
      <c r="K178" s="7">
        <v>0</v>
      </c>
      <c r="L178" s="7">
        <v>3321.64</v>
      </c>
      <c r="M178" s="8">
        <v>0</v>
      </c>
      <c r="N178" s="8">
        <v>0.0113</v>
      </c>
      <c r="O178" s="8">
        <v>0.0018</v>
      </c>
    </row>
    <row r="179" spans="2:15" ht="12.75">
      <c r="B179" s="6" t="s">
        <v>625</v>
      </c>
      <c r="C179" s="17" t="s">
        <v>626</v>
      </c>
      <c r="D179" s="18" t="s">
        <v>582</v>
      </c>
      <c r="E179" s="6" t="s">
        <v>395</v>
      </c>
      <c r="F179" s="6"/>
      <c r="G179" s="6" t="s">
        <v>416</v>
      </c>
      <c r="H179" s="6" t="s">
        <v>43</v>
      </c>
      <c r="I179" s="7">
        <v>1662</v>
      </c>
      <c r="J179" s="7">
        <v>17212</v>
      </c>
      <c r="K179" s="7">
        <v>0</v>
      </c>
      <c r="L179" s="7">
        <v>953.74</v>
      </c>
      <c r="M179" s="8">
        <v>0</v>
      </c>
      <c r="N179" s="8">
        <v>0.0033</v>
      </c>
      <c r="O179" s="8">
        <v>0.0005</v>
      </c>
    </row>
    <row r="180" spans="2:15" ht="12.75">
      <c r="B180" s="6" t="s">
        <v>627</v>
      </c>
      <c r="C180" s="17" t="s">
        <v>628</v>
      </c>
      <c r="D180" s="18" t="s">
        <v>582</v>
      </c>
      <c r="E180" s="6" t="s">
        <v>395</v>
      </c>
      <c r="F180" s="6"/>
      <c r="G180" s="6" t="s">
        <v>416</v>
      </c>
      <c r="H180" s="6" t="s">
        <v>43</v>
      </c>
      <c r="I180" s="7">
        <v>16734</v>
      </c>
      <c r="J180" s="7">
        <v>1397</v>
      </c>
      <c r="K180" s="7">
        <v>0</v>
      </c>
      <c r="L180" s="7">
        <v>779.4</v>
      </c>
      <c r="M180" s="8">
        <v>0</v>
      </c>
      <c r="N180" s="8">
        <v>0.0027</v>
      </c>
      <c r="O180" s="8">
        <v>0.0004</v>
      </c>
    </row>
    <row r="181" spans="2:15" ht="12.75">
      <c r="B181" s="6" t="s">
        <v>629</v>
      </c>
      <c r="C181" s="17" t="s">
        <v>630</v>
      </c>
      <c r="D181" s="18" t="s">
        <v>631</v>
      </c>
      <c r="E181" s="6" t="s">
        <v>395</v>
      </c>
      <c r="F181" s="6"/>
      <c r="G181" s="6" t="s">
        <v>407</v>
      </c>
      <c r="H181" s="6" t="s">
        <v>45</v>
      </c>
      <c r="I181" s="7">
        <v>59549</v>
      </c>
      <c r="J181" s="7">
        <v>96.48</v>
      </c>
      <c r="K181" s="7">
        <v>0</v>
      </c>
      <c r="L181" s="7">
        <v>263.53</v>
      </c>
      <c r="M181" s="8">
        <v>0</v>
      </c>
      <c r="N181" s="8">
        <v>0.0009</v>
      </c>
      <c r="O181" s="8">
        <v>0.0001</v>
      </c>
    </row>
    <row r="182" spans="2:15" ht="12.75">
      <c r="B182" s="6" t="s">
        <v>632</v>
      </c>
      <c r="C182" s="17" t="s">
        <v>633</v>
      </c>
      <c r="D182" s="18" t="s">
        <v>161</v>
      </c>
      <c r="E182" s="6" t="s">
        <v>395</v>
      </c>
      <c r="F182" s="6"/>
      <c r="G182" s="6" t="s">
        <v>407</v>
      </c>
      <c r="H182" s="6" t="s">
        <v>43</v>
      </c>
      <c r="I182" s="7">
        <v>1929</v>
      </c>
      <c r="J182" s="7">
        <v>18452</v>
      </c>
      <c r="K182" s="7">
        <v>0</v>
      </c>
      <c r="L182" s="7">
        <v>1186.7</v>
      </c>
      <c r="M182" s="8">
        <v>0</v>
      </c>
      <c r="N182" s="8">
        <v>0.0041</v>
      </c>
      <c r="O182" s="8">
        <v>0.0006</v>
      </c>
    </row>
    <row r="183" spans="2:15" ht="12.75">
      <c r="B183" s="6" t="s">
        <v>634</v>
      </c>
      <c r="C183" s="17" t="s">
        <v>635</v>
      </c>
      <c r="D183" s="18" t="s">
        <v>161</v>
      </c>
      <c r="E183" s="6" t="s">
        <v>395</v>
      </c>
      <c r="F183" s="6"/>
      <c r="G183" s="6" t="s">
        <v>636</v>
      </c>
      <c r="H183" s="6" t="s">
        <v>43</v>
      </c>
      <c r="I183" s="7">
        <v>1158</v>
      </c>
      <c r="J183" s="7">
        <v>19807</v>
      </c>
      <c r="K183" s="7">
        <v>0</v>
      </c>
      <c r="L183" s="7">
        <v>764.7</v>
      </c>
      <c r="M183" s="8">
        <v>0</v>
      </c>
      <c r="N183" s="8">
        <v>0.0026</v>
      </c>
      <c r="O183" s="8">
        <v>0.0004</v>
      </c>
    </row>
    <row r="184" spans="2:15" ht="12.75">
      <c r="B184" s="6" t="s">
        <v>637</v>
      </c>
      <c r="C184" s="17" t="s">
        <v>638</v>
      </c>
      <c r="D184" s="18" t="s">
        <v>161</v>
      </c>
      <c r="E184" s="6" t="s">
        <v>395</v>
      </c>
      <c r="F184" s="6"/>
      <c r="G184" s="6" t="s">
        <v>636</v>
      </c>
      <c r="H184" s="6" t="s">
        <v>43</v>
      </c>
      <c r="I184" s="7">
        <v>3628</v>
      </c>
      <c r="J184" s="7">
        <v>13583</v>
      </c>
      <c r="K184" s="7">
        <v>4.99</v>
      </c>
      <c r="L184" s="7">
        <v>1647.96</v>
      </c>
      <c r="M184" s="8">
        <v>0</v>
      </c>
      <c r="N184" s="8">
        <v>0.0056</v>
      </c>
      <c r="O184" s="8">
        <v>0.0009</v>
      </c>
    </row>
    <row r="185" spans="2:15" ht="12.75">
      <c r="B185" s="6" t="s">
        <v>639</v>
      </c>
      <c r="C185" s="17" t="s">
        <v>640</v>
      </c>
      <c r="D185" s="18" t="s">
        <v>161</v>
      </c>
      <c r="E185" s="6" t="s">
        <v>395</v>
      </c>
      <c r="F185" s="6"/>
      <c r="G185" s="6" t="s">
        <v>641</v>
      </c>
      <c r="H185" s="6" t="s">
        <v>43</v>
      </c>
      <c r="I185" s="7">
        <v>1365</v>
      </c>
      <c r="J185" s="7">
        <v>14145</v>
      </c>
      <c r="K185" s="7">
        <v>0</v>
      </c>
      <c r="L185" s="7">
        <v>643.73</v>
      </c>
      <c r="M185" s="8">
        <v>0</v>
      </c>
      <c r="N185" s="8">
        <v>0.0022</v>
      </c>
      <c r="O185" s="8">
        <v>0.0003</v>
      </c>
    </row>
    <row r="186" spans="2:15" ht="12.75">
      <c r="B186" s="6" t="s">
        <v>642</v>
      </c>
      <c r="C186" s="17" t="s">
        <v>643</v>
      </c>
      <c r="D186" s="18" t="s">
        <v>582</v>
      </c>
      <c r="E186" s="6" t="s">
        <v>395</v>
      </c>
      <c r="F186" s="6"/>
      <c r="G186" s="6" t="s">
        <v>644</v>
      </c>
      <c r="H186" s="6" t="s">
        <v>43</v>
      </c>
      <c r="I186" s="7">
        <v>360</v>
      </c>
      <c r="J186" s="7">
        <v>7237</v>
      </c>
      <c r="K186" s="7">
        <v>0</v>
      </c>
      <c r="L186" s="7">
        <v>86.86</v>
      </c>
      <c r="M186" s="8">
        <v>0</v>
      </c>
      <c r="N186" s="8">
        <v>0.0003</v>
      </c>
      <c r="O186" s="8">
        <v>0</v>
      </c>
    </row>
    <row r="187" spans="2:15" ht="12.75">
      <c r="B187" s="6" t="s">
        <v>645</v>
      </c>
      <c r="C187" s="17" t="s">
        <v>646</v>
      </c>
      <c r="D187" s="18" t="s">
        <v>582</v>
      </c>
      <c r="E187" s="6" t="s">
        <v>395</v>
      </c>
      <c r="F187" s="6"/>
      <c r="G187" s="6" t="s">
        <v>647</v>
      </c>
      <c r="H187" s="6" t="s">
        <v>43</v>
      </c>
      <c r="I187" s="7">
        <v>893</v>
      </c>
      <c r="J187" s="7">
        <v>2871</v>
      </c>
      <c r="K187" s="7">
        <v>0</v>
      </c>
      <c r="L187" s="7">
        <v>85.48</v>
      </c>
      <c r="M187" s="8">
        <v>0.0003</v>
      </c>
      <c r="N187" s="8">
        <v>0.0003</v>
      </c>
      <c r="O187" s="8">
        <v>0</v>
      </c>
    </row>
    <row r="188" spans="2:15" ht="12.75">
      <c r="B188" s="6" t="s">
        <v>648</v>
      </c>
      <c r="C188" s="17" t="s">
        <v>649</v>
      </c>
      <c r="D188" s="18" t="s">
        <v>161</v>
      </c>
      <c r="E188" s="6" t="s">
        <v>395</v>
      </c>
      <c r="F188" s="6"/>
      <c r="G188" s="6" t="s">
        <v>647</v>
      </c>
      <c r="H188" s="6" t="s">
        <v>43</v>
      </c>
      <c r="I188" s="7">
        <v>8105</v>
      </c>
      <c r="J188" s="7">
        <v>4972</v>
      </c>
      <c r="K188" s="7">
        <v>0</v>
      </c>
      <c r="L188" s="7">
        <v>1343.54</v>
      </c>
      <c r="M188" s="8">
        <v>0</v>
      </c>
      <c r="N188" s="8">
        <v>0.0046</v>
      </c>
      <c r="O188" s="8">
        <v>0.0007</v>
      </c>
    </row>
    <row r="189" spans="2:15" ht="12.75">
      <c r="B189" s="6" t="s">
        <v>650</v>
      </c>
      <c r="C189" s="17" t="s">
        <v>651</v>
      </c>
      <c r="D189" s="18" t="s">
        <v>631</v>
      </c>
      <c r="E189" s="6" t="s">
        <v>395</v>
      </c>
      <c r="F189" s="6"/>
      <c r="G189" s="6" t="s">
        <v>647</v>
      </c>
      <c r="H189" s="6" t="s">
        <v>45</v>
      </c>
      <c r="I189" s="7">
        <v>89189</v>
      </c>
      <c r="J189" s="7">
        <v>97</v>
      </c>
      <c r="K189" s="7">
        <v>0</v>
      </c>
      <c r="L189" s="7">
        <v>396.83</v>
      </c>
      <c r="M189" s="8">
        <v>0.0002</v>
      </c>
      <c r="N189" s="8">
        <v>0.0014</v>
      </c>
      <c r="O189" s="8">
        <v>0.0002</v>
      </c>
    </row>
    <row r="190" spans="2:15" ht="12.75">
      <c r="B190" s="6" t="s">
        <v>652</v>
      </c>
      <c r="C190" s="17" t="s">
        <v>653</v>
      </c>
      <c r="D190" s="18" t="s">
        <v>582</v>
      </c>
      <c r="E190" s="6" t="s">
        <v>395</v>
      </c>
      <c r="F190" s="6"/>
      <c r="G190" s="6" t="s">
        <v>647</v>
      </c>
      <c r="H190" s="6" t="s">
        <v>43</v>
      </c>
      <c r="I190" s="7">
        <v>11620</v>
      </c>
      <c r="J190" s="7">
        <v>809</v>
      </c>
      <c r="K190" s="7">
        <v>0</v>
      </c>
      <c r="L190" s="7">
        <v>313.42</v>
      </c>
      <c r="M190" s="8">
        <v>0.0005</v>
      </c>
      <c r="N190" s="8">
        <v>0.0011</v>
      </c>
      <c r="O190" s="8">
        <v>0.0002</v>
      </c>
    </row>
    <row r="191" spans="2:15" ht="12.75">
      <c r="B191" s="6" t="s">
        <v>654</v>
      </c>
      <c r="C191" s="17" t="s">
        <v>655</v>
      </c>
      <c r="D191" s="18" t="s">
        <v>582</v>
      </c>
      <c r="E191" s="6" t="s">
        <v>395</v>
      </c>
      <c r="F191" s="6"/>
      <c r="G191" s="6" t="s">
        <v>647</v>
      </c>
      <c r="H191" s="6" t="s">
        <v>43</v>
      </c>
      <c r="I191" s="7">
        <v>2139</v>
      </c>
      <c r="J191" s="7">
        <v>6463</v>
      </c>
      <c r="K191" s="7">
        <v>0</v>
      </c>
      <c r="L191" s="7">
        <v>460.9</v>
      </c>
      <c r="M191" s="8">
        <v>0</v>
      </c>
      <c r="N191" s="8">
        <v>0.0016</v>
      </c>
      <c r="O191" s="8">
        <v>0.0003</v>
      </c>
    </row>
    <row r="192" spans="2:15" ht="12.75">
      <c r="B192" s="6" t="s">
        <v>656</v>
      </c>
      <c r="C192" s="17" t="s">
        <v>657</v>
      </c>
      <c r="D192" s="18" t="s">
        <v>161</v>
      </c>
      <c r="E192" s="6" t="s">
        <v>395</v>
      </c>
      <c r="F192" s="6"/>
      <c r="G192" s="6" t="s">
        <v>647</v>
      </c>
      <c r="H192" s="6" t="s">
        <v>43</v>
      </c>
      <c r="I192" s="7">
        <v>1115</v>
      </c>
      <c r="J192" s="7">
        <v>3569</v>
      </c>
      <c r="K192" s="7">
        <v>0</v>
      </c>
      <c r="L192" s="7">
        <v>132.67</v>
      </c>
      <c r="M192" s="8">
        <v>0</v>
      </c>
      <c r="N192" s="8">
        <v>0.0005</v>
      </c>
      <c r="O192" s="8">
        <v>0.0001</v>
      </c>
    </row>
    <row r="193" spans="2:15" ht="12.75">
      <c r="B193" s="6" t="s">
        <v>658</v>
      </c>
      <c r="C193" s="17" t="s">
        <v>659</v>
      </c>
      <c r="D193" s="18" t="s">
        <v>161</v>
      </c>
      <c r="E193" s="6" t="s">
        <v>395</v>
      </c>
      <c r="F193" s="6"/>
      <c r="G193" s="6" t="s">
        <v>647</v>
      </c>
      <c r="H193" s="6" t="s">
        <v>43</v>
      </c>
      <c r="I193" s="7">
        <v>1251</v>
      </c>
      <c r="J193" s="7">
        <v>16435</v>
      </c>
      <c r="K193" s="7">
        <v>0</v>
      </c>
      <c r="L193" s="7">
        <v>685.48</v>
      </c>
      <c r="M193" s="8">
        <v>0</v>
      </c>
      <c r="N193" s="8">
        <v>0.0023</v>
      </c>
      <c r="O193" s="8">
        <v>0.0004</v>
      </c>
    </row>
    <row r="194" spans="2:15" ht="12.75">
      <c r="B194" s="6" t="s">
        <v>660</v>
      </c>
      <c r="C194" s="17" t="s">
        <v>661</v>
      </c>
      <c r="D194" s="18" t="s">
        <v>161</v>
      </c>
      <c r="E194" s="6" t="s">
        <v>395</v>
      </c>
      <c r="F194" s="6"/>
      <c r="G194" s="6" t="s">
        <v>647</v>
      </c>
      <c r="H194" s="6" t="s">
        <v>43</v>
      </c>
      <c r="I194" s="7">
        <v>333</v>
      </c>
      <c r="J194" s="7">
        <v>7709</v>
      </c>
      <c r="K194" s="7">
        <v>0.54</v>
      </c>
      <c r="L194" s="7">
        <v>86.13</v>
      </c>
      <c r="M194" s="8">
        <v>0</v>
      </c>
      <c r="N194" s="8">
        <v>0.0003</v>
      </c>
      <c r="O194" s="8">
        <v>0</v>
      </c>
    </row>
    <row r="195" spans="2:15" ht="12.75">
      <c r="B195" s="6" t="s">
        <v>662</v>
      </c>
      <c r="C195" s="17">
        <v>60008166</v>
      </c>
      <c r="D195" s="18" t="s">
        <v>123</v>
      </c>
      <c r="E195" s="6"/>
      <c r="F195" s="6"/>
      <c r="G195" s="6" t="s">
        <v>647</v>
      </c>
      <c r="H195" s="6" t="s">
        <v>43</v>
      </c>
      <c r="I195" s="7">
        <v>24000</v>
      </c>
      <c r="J195" s="7">
        <v>477</v>
      </c>
      <c r="K195" s="7">
        <v>0</v>
      </c>
      <c r="L195" s="7">
        <v>381.68</v>
      </c>
      <c r="M195" s="8">
        <v>0.0002</v>
      </c>
      <c r="N195" s="8">
        <v>0.0013</v>
      </c>
      <c r="O195" s="8">
        <v>0.0002</v>
      </c>
    </row>
    <row r="196" spans="2:15" ht="12.75">
      <c r="B196" s="6" t="s">
        <v>663</v>
      </c>
      <c r="C196" s="17" t="s">
        <v>664</v>
      </c>
      <c r="D196" s="18" t="s">
        <v>665</v>
      </c>
      <c r="E196" s="6" t="s">
        <v>395</v>
      </c>
      <c r="F196" s="6"/>
      <c r="G196" s="6" t="s">
        <v>647</v>
      </c>
      <c r="H196" s="6" t="s">
        <v>46</v>
      </c>
      <c r="I196" s="7">
        <v>172</v>
      </c>
      <c r="J196" s="7">
        <v>30545</v>
      </c>
      <c r="K196" s="7">
        <v>0</v>
      </c>
      <c r="L196" s="7">
        <v>185.91</v>
      </c>
      <c r="M196" s="8">
        <v>0</v>
      </c>
      <c r="N196" s="8">
        <v>0.0006</v>
      </c>
      <c r="O196" s="8">
        <v>0.0001</v>
      </c>
    </row>
    <row r="197" spans="2:15" ht="12.75">
      <c r="B197" s="6" t="s">
        <v>666</v>
      </c>
      <c r="C197" s="17" t="s">
        <v>667</v>
      </c>
      <c r="D197" s="18" t="s">
        <v>161</v>
      </c>
      <c r="E197" s="6" t="s">
        <v>395</v>
      </c>
      <c r="F197" s="6"/>
      <c r="G197" s="6" t="s">
        <v>647</v>
      </c>
      <c r="H197" s="6" t="s">
        <v>43</v>
      </c>
      <c r="I197" s="7">
        <v>19042</v>
      </c>
      <c r="J197" s="7">
        <v>1154</v>
      </c>
      <c r="K197" s="7">
        <v>0</v>
      </c>
      <c r="L197" s="7">
        <v>732.63</v>
      </c>
      <c r="M197" s="8">
        <v>0</v>
      </c>
      <c r="N197" s="8">
        <v>0.0025</v>
      </c>
      <c r="O197" s="8">
        <v>0.0004</v>
      </c>
    </row>
    <row r="198" spans="2:15" ht="12.75">
      <c r="B198" s="6" t="s">
        <v>668</v>
      </c>
      <c r="C198" s="17" t="s">
        <v>669</v>
      </c>
      <c r="D198" s="18" t="s">
        <v>582</v>
      </c>
      <c r="E198" s="6" t="s">
        <v>395</v>
      </c>
      <c r="F198" s="6"/>
      <c r="G198" s="6" t="s">
        <v>647</v>
      </c>
      <c r="H198" s="6" t="s">
        <v>43</v>
      </c>
      <c r="I198" s="7">
        <v>6100</v>
      </c>
      <c r="J198" s="7">
        <v>1948</v>
      </c>
      <c r="K198" s="7">
        <v>0</v>
      </c>
      <c r="L198" s="7">
        <v>396.17</v>
      </c>
      <c r="M198" s="8">
        <v>0.0004</v>
      </c>
      <c r="N198" s="8">
        <v>0.0014</v>
      </c>
      <c r="O198" s="8">
        <v>0.0002</v>
      </c>
    </row>
    <row r="199" spans="2:15" ht="12.75">
      <c r="B199" s="6" t="s">
        <v>670</v>
      </c>
      <c r="C199" s="17" t="s">
        <v>671</v>
      </c>
      <c r="D199" s="18" t="s">
        <v>161</v>
      </c>
      <c r="E199" s="6" t="s">
        <v>395</v>
      </c>
      <c r="F199" s="6"/>
      <c r="G199" s="6" t="s">
        <v>400</v>
      </c>
      <c r="H199" s="6" t="s">
        <v>43</v>
      </c>
      <c r="I199" s="7">
        <v>7195</v>
      </c>
      <c r="J199" s="7">
        <v>3869</v>
      </c>
      <c r="K199" s="7">
        <v>0</v>
      </c>
      <c r="L199" s="7">
        <v>928.1</v>
      </c>
      <c r="M199" s="8">
        <v>0</v>
      </c>
      <c r="N199" s="8">
        <v>0.0032</v>
      </c>
      <c r="O199" s="8">
        <v>0.0005</v>
      </c>
    </row>
    <row r="200" spans="2:15" ht="12.75">
      <c r="B200" s="6" t="s">
        <v>672</v>
      </c>
      <c r="C200" s="17" t="s">
        <v>673</v>
      </c>
      <c r="D200" s="18" t="s">
        <v>161</v>
      </c>
      <c r="E200" s="6" t="s">
        <v>395</v>
      </c>
      <c r="F200" s="6"/>
      <c r="G200" s="6" t="s">
        <v>400</v>
      </c>
      <c r="H200" s="6" t="s">
        <v>43</v>
      </c>
      <c r="I200" s="7">
        <v>444</v>
      </c>
      <c r="J200" s="7">
        <v>7275</v>
      </c>
      <c r="K200" s="7">
        <v>0</v>
      </c>
      <c r="L200" s="7">
        <v>107.69</v>
      </c>
      <c r="M200" s="8">
        <v>0</v>
      </c>
      <c r="N200" s="8">
        <v>0.0004</v>
      </c>
      <c r="O200" s="8">
        <v>0.0001</v>
      </c>
    </row>
    <row r="201" spans="2:15" ht="12.75">
      <c r="B201" s="6" t="s">
        <v>674</v>
      </c>
      <c r="C201" s="17" t="s">
        <v>675</v>
      </c>
      <c r="D201" s="18" t="s">
        <v>161</v>
      </c>
      <c r="E201" s="6" t="s">
        <v>395</v>
      </c>
      <c r="F201" s="6"/>
      <c r="G201" s="6" t="s">
        <v>400</v>
      </c>
      <c r="H201" s="6" t="s">
        <v>43</v>
      </c>
      <c r="I201" s="7">
        <v>109</v>
      </c>
      <c r="J201" s="7">
        <v>15223</v>
      </c>
      <c r="K201" s="7">
        <v>0</v>
      </c>
      <c r="L201" s="7">
        <v>55.32</v>
      </c>
      <c r="M201" s="8">
        <v>0</v>
      </c>
      <c r="N201" s="8">
        <v>0.0002</v>
      </c>
      <c r="O201" s="8">
        <v>0</v>
      </c>
    </row>
    <row r="202" spans="2:15" ht="12.75">
      <c r="B202" s="6" t="s">
        <v>676</v>
      </c>
      <c r="C202" s="17" t="s">
        <v>677</v>
      </c>
      <c r="D202" s="18" t="s">
        <v>161</v>
      </c>
      <c r="E202" s="6" t="s">
        <v>395</v>
      </c>
      <c r="F202" s="6"/>
      <c r="G202" s="6" t="s">
        <v>678</v>
      </c>
      <c r="H202" s="6" t="s">
        <v>43</v>
      </c>
      <c r="I202" s="7">
        <v>6111</v>
      </c>
      <c r="J202" s="7">
        <v>4066</v>
      </c>
      <c r="K202" s="7">
        <v>0</v>
      </c>
      <c r="L202" s="7">
        <v>828.41</v>
      </c>
      <c r="M202" s="8">
        <v>0</v>
      </c>
      <c r="N202" s="8">
        <v>0.0028</v>
      </c>
      <c r="O202" s="8">
        <v>0.0004</v>
      </c>
    </row>
    <row r="203" spans="2:15" ht="12.75">
      <c r="B203" s="6" t="s">
        <v>679</v>
      </c>
      <c r="C203" s="17" t="s">
        <v>680</v>
      </c>
      <c r="D203" s="18" t="s">
        <v>161</v>
      </c>
      <c r="E203" s="6" t="s">
        <v>395</v>
      </c>
      <c r="F203" s="6"/>
      <c r="G203" s="6" t="s">
        <v>403</v>
      </c>
      <c r="H203" s="6" t="s">
        <v>43</v>
      </c>
      <c r="I203" s="7">
        <v>2</v>
      </c>
      <c r="J203" s="7">
        <v>38570200</v>
      </c>
      <c r="K203" s="7">
        <v>0</v>
      </c>
      <c r="L203" s="7">
        <v>2571.86</v>
      </c>
      <c r="M203" s="8">
        <v>0</v>
      </c>
      <c r="N203" s="8">
        <v>0.0088</v>
      </c>
      <c r="O203" s="8">
        <v>0.0014</v>
      </c>
    </row>
    <row r="204" spans="2:15" ht="12.75">
      <c r="B204" s="6" t="s">
        <v>681</v>
      </c>
      <c r="C204" s="17" t="s">
        <v>682</v>
      </c>
      <c r="D204" s="18" t="s">
        <v>683</v>
      </c>
      <c r="E204" s="6" t="s">
        <v>395</v>
      </c>
      <c r="F204" s="6"/>
      <c r="G204" s="6" t="s">
        <v>684</v>
      </c>
      <c r="H204" s="6" t="s">
        <v>48</v>
      </c>
      <c r="I204" s="7">
        <v>3657</v>
      </c>
      <c r="J204" s="7">
        <v>2336</v>
      </c>
      <c r="K204" s="7">
        <v>0</v>
      </c>
      <c r="L204" s="7">
        <v>334.25</v>
      </c>
      <c r="M204" s="8">
        <v>0.0001</v>
      </c>
      <c r="N204" s="8">
        <v>0.0011</v>
      </c>
      <c r="O204" s="8">
        <v>0.0002</v>
      </c>
    </row>
    <row r="205" spans="2:15" ht="12.75">
      <c r="B205" s="6" t="s">
        <v>685</v>
      </c>
      <c r="C205" s="17" t="s">
        <v>686</v>
      </c>
      <c r="D205" s="18" t="s">
        <v>97</v>
      </c>
      <c r="E205" s="6" t="s">
        <v>395</v>
      </c>
      <c r="F205" s="6"/>
      <c r="G205" s="6" t="s">
        <v>684</v>
      </c>
      <c r="H205" s="6" t="s">
        <v>48</v>
      </c>
      <c r="I205" s="7">
        <v>13130</v>
      </c>
      <c r="J205" s="7">
        <v>607</v>
      </c>
      <c r="K205" s="7">
        <v>0</v>
      </c>
      <c r="L205" s="7">
        <v>311.84</v>
      </c>
      <c r="M205" s="8">
        <v>0</v>
      </c>
      <c r="N205" s="8">
        <v>0.0011</v>
      </c>
      <c r="O205" s="8">
        <v>0.0002</v>
      </c>
    </row>
    <row r="206" spans="2:15" ht="12.75">
      <c r="B206" s="6" t="s">
        <v>687</v>
      </c>
      <c r="C206" s="17" t="s">
        <v>688</v>
      </c>
      <c r="D206" s="18" t="s">
        <v>97</v>
      </c>
      <c r="E206" s="6" t="s">
        <v>395</v>
      </c>
      <c r="F206" s="6"/>
      <c r="G206" s="6" t="s">
        <v>684</v>
      </c>
      <c r="H206" s="6" t="s">
        <v>48</v>
      </c>
      <c r="I206" s="7">
        <v>9437</v>
      </c>
      <c r="J206" s="7">
        <v>277.5</v>
      </c>
      <c r="K206" s="7">
        <v>0</v>
      </c>
      <c r="L206" s="7">
        <v>102.46</v>
      </c>
      <c r="M206" s="8">
        <v>0</v>
      </c>
      <c r="N206" s="8">
        <v>0.0003</v>
      </c>
      <c r="O206" s="8">
        <v>0.0001</v>
      </c>
    </row>
    <row r="207" spans="2:15" ht="12.75">
      <c r="B207" s="6" t="s">
        <v>689</v>
      </c>
      <c r="C207" s="17" t="s">
        <v>690</v>
      </c>
      <c r="D207" s="18" t="s">
        <v>631</v>
      </c>
      <c r="E207" s="6" t="s">
        <v>395</v>
      </c>
      <c r="F207" s="6"/>
      <c r="G207" s="6" t="s">
        <v>684</v>
      </c>
      <c r="H207" s="6" t="s">
        <v>48</v>
      </c>
      <c r="I207" s="7">
        <v>21047</v>
      </c>
      <c r="J207" s="7">
        <v>600</v>
      </c>
      <c r="K207" s="7">
        <v>0</v>
      </c>
      <c r="L207" s="7">
        <v>494.1</v>
      </c>
      <c r="M207" s="8">
        <v>0.0002</v>
      </c>
      <c r="N207" s="8">
        <v>0.0017</v>
      </c>
      <c r="O207" s="8">
        <v>0.0003</v>
      </c>
    </row>
    <row r="208" spans="2:15" ht="12.75">
      <c r="B208" s="6" t="s">
        <v>691</v>
      </c>
      <c r="C208" s="17" t="s">
        <v>692</v>
      </c>
      <c r="D208" s="18" t="s">
        <v>631</v>
      </c>
      <c r="E208" s="6" t="s">
        <v>395</v>
      </c>
      <c r="F208" s="6"/>
      <c r="G208" s="6" t="s">
        <v>684</v>
      </c>
      <c r="H208" s="6" t="s">
        <v>45</v>
      </c>
      <c r="I208" s="7">
        <v>106245</v>
      </c>
      <c r="J208" s="7">
        <v>138.5</v>
      </c>
      <c r="K208" s="7">
        <v>0</v>
      </c>
      <c r="L208" s="7">
        <v>674.96</v>
      </c>
      <c r="M208" s="8">
        <v>0.0007</v>
      </c>
      <c r="N208" s="8">
        <v>0.0023</v>
      </c>
      <c r="O208" s="8">
        <v>0.0004</v>
      </c>
    </row>
    <row r="209" spans="2:15" ht="12.75">
      <c r="B209" s="6" t="s">
        <v>693</v>
      </c>
      <c r="C209" s="17" t="s">
        <v>694</v>
      </c>
      <c r="D209" s="18" t="s">
        <v>608</v>
      </c>
      <c r="E209" s="6" t="s">
        <v>395</v>
      </c>
      <c r="F209" s="6"/>
      <c r="G209" s="6" t="s">
        <v>684</v>
      </c>
      <c r="H209" s="6" t="s">
        <v>48</v>
      </c>
      <c r="I209" s="7">
        <v>7692</v>
      </c>
      <c r="J209" s="7">
        <v>1100</v>
      </c>
      <c r="K209" s="7">
        <v>0</v>
      </c>
      <c r="L209" s="7">
        <v>331.06</v>
      </c>
      <c r="M209" s="8">
        <v>0.0032</v>
      </c>
      <c r="N209" s="8">
        <v>0.0011</v>
      </c>
      <c r="O209" s="8">
        <v>0.0002</v>
      </c>
    </row>
    <row r="210" spans="2:15" ht="12.75">
      <c r="B210" s="6" t="s">
        <v>695</v>
      </c>
      <c r="C210" s="17" t="s">
        <v>696</v>
      </c>
      <c r="D210" s="18" t="s">
        <v>582</v>
      </c>
      <c r="E210" s="6" t="s">
        <v>395</v>
      </c>
      <c r="F210" s="6"/>
      <c r="G210" s="6" t="s">
        <v>583</v>
      </c>
      <c r="H210" s="6" t="s">
        <v>43</v>
      </c>
      <c r="I210" s="7">
        <v>5692</v>
      </c>
      <c r="J210" s="7">
        <v>1521</v>
      </c>
      <c r="K210" s="7">
        <v>2.99</v>
      </c>
      <c r="L210" s="7">
        <v>291.63</v>
      </c>
      <c r="M210" s="8">
        <v>0.0001</v>
      </c>
      <c r="N210" s="8">
        <v>0.001</v>
      </c>
      <c r="O210" s="8">
        <v>0.0002</v>
      </c>
    </row>
    <row r="211" spans="2:15" ht="12.75">
      <c r="B211" s="6" t="s">
        <v>697</v>
      </c>
      <c r="C211" s="17" t="s">
        <v>698</v>
      </c>
      <c r="D211" s="18" t="s">
        <v>582</v>
      </c>
      <c r="E211" s="6" t="s">
        <v>395</v>
      </c>
      <c r="F211" s="6"/>
      <c r="G211" s="6" t="s">
        <v>583</v>
      </c>
      <c r="H211" s="6" t="s">
        <v>43</v>
      </c>
      <c r="I211" s="7">
        <v>8111</v>
      </c>
      <c r="J211" s="7">
        <v>23577</v>
      </c>
      <c r="K211" s="7">
        <v>0</v>
      </c>
      <c r="L211" s="7">
        <v>6375.71</v>
      </c>
      <c r="M211" s="8">
        <v>0</v>
      </c>
      <c r="N211" s="8">
        <v>0.0218</v>
      </c>
      <c r="O211" s="8">
        <v>0.0035</v>
      </c>
    </row>
    <row r="212" spans="2:15" ht="12.75">
      <c r="B212" s="6" t="s">
        <v>699</v>
      </c>
      <c r="C212" s="17" t="s">
        <v>700</v>
      </c>
      <c r="D212" s="18" t="s">
        <v>161</v>
      </c>
      <c r="E212" s="6" t="s">
        <v>395</v>
      </c>
      <c r="F212" s="6"/>
      <c r="G212" s="6" t="s">
        <v>583</v>
      </c>
      <c r="H212" s="6" t="s">
        <v>43</v>
      </c>
      <c r="I212" s="7">
        <v>3628</v>
      </c>
      <c r="J212" s="7">
        <v>7017</v>
      </c>
      <c r="K212" s="7">
        <v>0</v>
      </c>
      <c r="L212" s="7">
        <v>848.76</v>
      </c>
      <c r="M212" s="8">
        <v>0</v>
      </c>
      <c r="N212" s="8">
        <v>0.0029</v>
      </c>
      <c r="O212" s="8">
        <v>0.0005</v>
      </c>
    </row>
    <row r="213" spans="2:15" ht="12.75">
      <c r="B213" s="6" t="s">
        <v>701</v>
      </c>
      <c r="C213" s="17" t="s">
        <v>702</v>
      </c>
      <c r="D213" s="18" t="s">
        <v>582</v>
      </c>
      <c r="E213" s="6" t="s">
        <v>395</v>
      </c>
      <c r="F213" s="6"/>
      <c r="G213" s="6" t="s">
        <v>583</v>
      </c>
      <c r="H213" s="6" t="s">
        <v>43</v>
      </c>
      <c r="I213" s="7">
        <v>4143</v>
      </c>
      <c r="J213" s="7">
        <v>24284</v>
      </c>
      <c r="K213" s="7">
        <v>0</v>
      </c>
      <c r="L213" s="7">
        <v>3354.29</v>
      </c>
      <c r="M213" s="8">
        <v>0</v>
      </c>
      <c r="N213" s="8">
        <v>0.0114</v>
      </c>
      <c r="O213" s="8">
        <v>0.0018</v>
      </c>
    </row>
    <row r="214" spans="2:15" ht="12.75">
      <c r="B214" s="6" t="s">
        <v>703</v>
      </c>
      <c r="C214" s="17" t="s">
        <v>704</v>
      </c>
      <c r="D214" s="18" t="s">
        <v>631</v>
      </c>
      <c r="E214" s="6" t="s">
        <v>395</v>
      </c>
      <c r="F214" s="6"/>
      <c r="G214" s="6" t="s">
        <v>583</v>
      </c>
      <c r="H214" s="6" t="s">
        <v>45</v>
      </c>
      <c r="I214" s="7">
        <v>44693</v>
      </c>
      <c r="J214" s="7">
        <v>441.9</v>
      </c>
      <c r="K214" s="7">
        <v>0</v>
      </c>
      <c r="L214" s="7">
        <v>905.91</v>
      </c>
      <c r="M214" s="8">
        <v>0.0001</v>
      </c>
      <c r="N214" s="8">
        <v>0.0031</v>
      </c>
      <c r="O214" s="8">
        <v>0.0005</v>
      </c>
    </row>
    <row r="215" spans="2:15" ht="12.75">
      <c r="B215" s="6" t="s">
        <v>705</v>
      </c>
      <c r="C215" s="17" t="s">
        <v>706</v>
      </c>
      <c r="D215" s="18" t="s">
        <v>582</v>
      </c>
      <c r="E215" s="6" t="s">
        <v>395</v>
      </c>
      <c r="F215" s="6"/>
      <c r="G215" s="6" t="s">
        <v>583</v>
      </c>
      <c r="H215" s="6" t="s">
        <v>43</v>
      </c>
      <c r="I215" s="7">
        <v>2836</v>
      </c>
      <c r="J215" s="7">
        <v>3179</v>
      </c>
      <c r="K215" s="7">
        <v>0</v>
      </c>
      <c r="L215" s="7">
        <v>300.58</v>
      </c>
      <c r="M215" s="8">
        <v>0.0001</v>
      </c>
      <c r="N215" s="8">
        <v>0.001</v>
      </c>
      <c r="O215" s="8">
        <v>0.0002</v>
      </c>
    </row>
    <row r="216" spans="2:15" ht="12.75">
      <c r="B216" s="6" t="s">
        <v>707</v>
      </c>
      <c r="C216" s="17" t="s">
        <v>708</v>
      </c>
      <c r="D216" s="18" t="s">
        <v>665</v>
      </c>
      <c r="E216" s="6" t="s">
        <v>395</v>
      </c>
      <c r="F216" s="6"/>
      <c r="G216" s="6" t="s">
        <v>583</v>
      </c>
      <c r="H216" s="6" t="s">
        <v>46</v>
      </c>
      <c r="I216" s="7">
        <v>14699</v>
      </c>
      <c r="J216" s="7">
        <v>1120</v>
      </c>
      <c r="K216" s="7">
        <v>0</v>
      </c>
      <c r="L216" s="7">
        <v>582.57</v>
      </c>
      <c r="M216" s="8">
        <v>0.001</v>
      </c>
      <c r="N216" s="8">
        <v>0.002</v>
      </c>
      <c r="O216" s="8">
        <v>0.0003</v>
      </c>
    </row>
    <row r="217" spans="2:15" ht="12.75">
      <c r="B217" s="6" t="s">
        <v>709</v>
      </c>
      <c r="C217" s="17" t="s">
        <v>710</v>
      </c>
      <c r="D217" s="18" t="s">
        <v>161</v>
      </c>
      <c r="E217" s="6" t="s">
        <v>395</v>
      </c>
      <c r="F217" s="6"/>
      <c r="G217" s="6" t="s">
        <v>583</v>
      </c>
      <c r="H217" s="6" t="s">
        <v>43</v>
      </c>
      <c r="I217" s="7">
        <v>3137</v>
      </c>
      <c r="J217" s="7">
        <v>21173</v>
      </c>
      <c r="K217" s="7">
        <v>0</v>
      </c>
      <c r="L217" s="7">
        <v>2214.43</v>
      </c>
      <c r="M217" s="8">
        <v>0</v>
      </c>
      <c r="N217" s="8">
        <v>0.0076</v>
      </c>
      <c r="O217" s="8">
        <v>0.0012</v>
      </c>
    </row>
    <row r="218" spans="2:15" ht="12.75">
      <c r="B218" s="6" t="s">
        <v>711</v>
      </c>
      <c r="C218" s="17" t="s">
        <v>712</v>
      </c>
      <c r="D218" s="18" t="s">
        <v>582</v>
      </c>
      <c r="E218" s="6" t="s">
        <v>395</v>
      </c>
      <c r="F218" s="6"/>
      <c r="G218" s="6" t="s">
        <v>583</v>
      </c>
      <c r="H218" s="6" t="s">
        <v>43</v>
      </c>
      <c r="I218" s="7">
        <v>4086</v>
      </c>
      <c r="J218" s="7">
        <v>27922</v>
      </c>
      <c r="K218" s="7">
        <v>0</v>
      </c>
      <c r="L218" s="7">
        <v>3803.74</v>
      </c>
      <c r="M218" s="8">
        <v>0.0001</v>
      </c>
      <c r="N218" s="8">
        <v>0.013</v>
      </c>
      <c r="O218" s="8">
        <v>0.0021</v>
      </c>
    </row>
    <row r="219" spans="2:15" ht="12.75">
      <c r="B219" s="6" t="s">
        <v>713</v>
      </c>
      <c r="C219" s="17" t="s">
        <v>714</v>
      </c>
      <c r="D219" s="18" t="s">
        <v>582</v>
      </c>
      <c r="E219" s="6" t="s">
        <v>395</v>
      </c>
      <c r="F219" s="6"/>
      <c r="G219" s="6" t="s">
        <v>715</v>
      </c>
      <c r="H219" s="6" t="s">
        <v>43</v>
      </c>
      <c r="I219" s="7">
        <v>446</v>
      </c>
      <c r="J219" s="7">
        <v>20245</v>
      </c>
      <c r="K219" s="7">
        <v>0</v>
      </c>
      <c r="L219" s="7">
        <v>301.04</v>
      </c>
      <c r="M219" s="8">
        <v>0</v>
      </c>
      <c r="N219" s="8">
        <v>0.001</v>
      </c>
      <c r="O219" s="8">
        <v>0.0002</v>
      </c>
    </row>
    <row r="220" spans="2:15" ht="12.75">
      <c r="B220" s="6" t="s">
        <v>716</v>
      </c>
      <c r="C220" s="17" t="s">
        <v>717</v>
      </c>
      <c r="D220" s="18" t="s">
        <v>97</v>
      </c>
      <c r="E220" s="6" t="s">
        <v>395</v>
      </c>
      <c r="F220" s="6"/>
      <c r="G220" s="6" t="s">
        <v>715</v>
      </c>
      <c r="H220" s="6" t="s">
        <v>48</v>
      </c>
      <c r="I220" s="7">
        <v>628</v>
      </c>
      <c r="J220" s="7">
        <v>17430</v>
      </c>
      <c r="K220" s="7">
        <v>0</v>
      </c>
      <c r="L220" s="7">
        <v>428.29</v>
      </c>
      <c r="M220" s="8">
        <v>0</v>
      </c>
      <c r="N220" s="8">
        <v>0.0015</v>
      </c>
      <c r="O220" s="8">
        <v>0.0002</v>
      </c>
    </row>
    <row r="221" spans="2:15" ht="12.75">
      <c r="B221" s="6" t="s">
        <v>718</v>
      </c>
      <c r="C221" s="17" t="s">
        <v>719</v>
      </c>
      <c r="D221" s="18" t="s">
        <v>582</v>
      </c>
      <c r="E221" s="6" t="s">
        <v>395</v>
      </c>
      <c r="F221" s="6"/>
      <c r="G221" s="6" t="s">
        <v>720</v>
      </c>
      <c r="H221" s="6" t="s">
        <v>43</v>
      </c>
      <c r="I221" s="7">
        <v>9246</v>
      </c>
      <c r="J221" s="7">
        <v>9101</v>
      </c>
      <c r="K221" s="7">
        <v>0</v>
      </c>
      <c r="L221" s="7">
        <v>2805.49</v>
      </c>
      <c r="M221" s="8">
        <v>0.0003</v>
      </c>
      <c r="N221" s="8">
        <v>0.0096</v>
      </c>
      <c r="O221" s="8">
        <v>0.0015</v>
      </c>
    </row>
    <row r="222" spans="2:15" ht="12.75">
      <c r="B222" s="6" t="s">
        <v>721</v>
      </c>
      <c r="C222" s="17" t="s">
        <v>722</v>
      </c>
      <c r="D222" s="18" t="s">
        <v>582</v>
      </c>
      <c r="E222" s="6" t="s">
        <v>395</v>
      </c>
      <c r="F222" s="6"/>
      <c r="G222" s="6" t="s">
        <v>720</v>
      </c>
      <c r="H222" s="6" t="s">
        <v>43</v>
      </c>
      <c r="I222" s="7">
        <v>1095</v>
      </c>
      <c r="J222" s="7">
        <v>53393</v>
      </c>
      <c r="K222" s="7">
        <v>0</v>
      </c>
      <c r="L222" s="7">
        <v>1949.23</v>
      </c>
      <c r="M222" s="8">
        <v>0</v>
      </c>
      <c r="N222" s="8">
        <v>0.0067</v>
      </c>
      <c r="O222" s="8">
        <v>0.0011</v>
      </c>
    </row>
    <row r="223" spans="2:15" ht="12.75">
      <c r="B223" s="6" t="s">
        <v>723</v>
      </c>
      <c r="C223" s="17" t="s">
        <v>724</v>
      </c>
      <c r="D223" s="18" t="s">
        <v>161</v>
      </c>
      <c r="E223" s="6" t="s">
        <v>395</v>
      </c>
      <c r="F223" s="6"/>
      <c r="G223" s="6" t="s">
        <v>411</v>
      </c>
      <c r="H223" s="6" t="s">
        <v>43</v>
      </c>
      <c r="I223" s="7">
        <v>831</v>
      </c>
      <c r="J223" s="7">
        <v>21718</v>
      </c>
      <c r="K223" s="7">
        <v>0</v>
      </c>
      <c r="L223" s="7">
        <v>601.71</v>
      </c>
      <c r="M223" s="8">
        <v>0</v>
      </c>
      <c r="N223" s="8">
        <v>0.0021</v>
      </c>
      <c r="O223" s="8">
        <v>0.0003</v>
      </c>
    </row>
    <row r="224" spans="2:15" ht="12.75">
      <c r="B224" s="6" t="s">
        <v>725</v>
      </c>
      <c r="C224" s="17" t="s">
        <v>726</v>
      </c>
      <c r="D224" s="18" t="s">
        <v>161</v>
      </c>
      <c r="E224" s="6" t="s">
        <v>395</v>
      </c>
      <c r="F224" s="6"/>
      <c r="G224" s="6" t="s">
        <v>411</v>
      </c>
      <c r="H224" s="6" t="s">
        <v>43</v>
      </c>
      <c r="I224" s="7">
        <v>27089</v>
      </c>
      <c r="J224" s="7">
        <v>396</v>
      </c>
      <c r="K224" s="7">
        <v>0</v>
      </c>
      <c r="L224" s="7">
        <v>357.65</v>
      </c>
      <c r="M224" s="8">
        <v>0</v>
      </c>
      <c r="N224" s="8">
        <v>0.0012</v>
      </c>
      <c r="O224" s="8">
        <v>0.0002</v>
      </c>
    </row>
    <row r="225" spans="2:15" ht="12.75">
      <c r="B225" s="6" t="s">
        <v>727</v>
      </c>
      <c r="C225" s="17" t="s">
        <v>728</v>
      </c>
      <c r="D225" s="18" t="s">
        <v>582</v>
      </c>
      <c r="E225" s="6" t="s">
        <v>395</v>
      </c>
      <c r="F225" s="6"/>
      <c r="G225" s="6" t="s">
        <v>411</v>
      </c>
      <c r="H225" s="6" t="s">
        <v>43</v>
      </c>
      <c r="I225" s="7">
        <v>35580</v>
      </c>
      <c r="J225" s="7">
        <v>822</v>
      </c>
      <c r="K225" s="7">
        <v>0</v>
      </c>
      <c r="L225" s="7">
        <v>975.09</v>
      </c>
      <c r="M225" s="8">
        <v>0.0012</v>
      </c>
      <c r="N225" s="8">
        <v>0.0033</v>
      </c>
      <c r="O225" s="8">
        <v>0.0005</v>
      </c>
    </row>
    <row r="226" spans="2:15" ht="12.75">
      <c r="B226" s="6" t="s">
        <v>729</v>
      </c>
      <c r="C226" s="17" t="s">
        <v>730</v>
      </c>
      <c r="D226" s="18" t="s">
        <v>97</v>
      </c>
      <c r="E226" s="6" t="s">
        <v>395</v>
      </c>
      <c r="F226" s="6"/>
      <c r="G226" s="6" t="s">
        <v>411</v>
      </c>
      <c r="H226" s="6" t="s">
        <v>67</v>
      </c>
      <c r="I226" s="7">
        <v>5045</v>
      </c>
      <c r="J226" s="7">
        <v>61000</v>
      </c>
      <c r="K226" s="7">
        <v>0</v>
      </c>
      <c r="L226" s="7">
        <v>1321.15</v>
      </c>
      <c r="M226" s="8">
        <v>0</v>
      </c>
      <c r="N226" s="8">
        <v>0.0045</v>
      </c>
      <c r="O226" s="8">
        <v>0.0007</v>
      </c>
    </row>
    <row r="227" spans="2:15" ht="12.75">
      <c r="B227" s="6" t="s">
        <v>731</v>
      </c>
      <c r="C227" s="17" t="s">
        <v>732</v>
      </c>
      <c r="D227" s="18" t="s">
        <v>683</v>
      </c>
      <c r="E227" s="6" t="s">
        <v>395</v>
      </c>
      <c r="F227" s="6"/>
      <c r="G227" s="6" t="s">
        <v>588</v>
      </c>
      <c r="H227" s="6" t="s">
        <v>48</v>
      </c>
      <c r="I227" s="7">
        <v>22939</v>
      </c>
      <c r="J227" s="7">
        <v>992.4</v>
      </c>
      <c r="K227" s="7">
        <v>0</v>
      </c>
      <c r="L227" s="7">
        <v>890.71</v>
      </c>
      <c r="M227" s="8">
        <v>0</v>
      </c>
      <c r="N227" s="8">
        <v>0.003</v>
      </c>
      <c r="O227" s="8">
        <v>0.0005</v>
      </c>
    </row>
    <row r="228" spans="2:15" ht="12.75">
      <c r="B228" s="6" t="s">
        <v>733</v>
      </c>
      <c r="C228" s="17" t="s">
        <v>734</v>
      </c>
      <c r="D228" s="18" t="s">
        <v>161</v>
      </c>
      <c r="E228" s="6" t="s">
        <v>395</v>
      </c>
      <c r="F228" s="6"/>
      <c r="G228" s="6" t="s">
        <v>416</v>
      </c>
      <c r="H228" s="6" t="s">
        <v>43</v>
      </c>
      <c r="I228" s="7">
        <v>1600</v>
      </c>
      <c r="J228" s="7">
        <v>21707</v>
      </c>
      <c r="K228" s="7">
        <v>0</v>
      </c>
      <c r="L228" s="7">
        <v>1157.94</v>
      </c>
      <c r="M228" s="8">
        <v>0</v>
      </c>
      <c r="N228" s="8">
        <v>0.004</v>
      </c>
      <c r="O228" s="8">
        <v>0.0006</v>
      </c>
    </row>
    <row r="229" spans="2:15" ht="12.75">
      <c r="B229" s="6" t="s">
        <v>735</v>
      </c>
      <c r="C229" s="17" t="s">
        <v>736</v>
      </c>
      <c r="D229" s="18" t="s">
        <v>161</v>
      </c>
      <c r="E229" s="6" t="s">
        <v>395</v>
      </c>
      <c r="F229" s="6"/>
      <c r="G229" s="6" t="s">
        <v>678</v>
      </c>
      <c r="H229" s="6" t="s">
        <v>43</v>
      </c>
      <c r="I229" s="7">
        <v>3691</v>
      </c>
      <c r="J229" s="7">
        <v>12723</v>
      </c>
      <c r="K229" s="7">
        <v>0</v>
      </c>
      <c r="L229" s="7">
        <v>1565.67</v>
      </c>
      <c r="M229" s="8">
        <v>0</v>
      </c>
      <c r="N229" s="8">
        <v>0.0053</v>
      </c>
      <c r="O229" s="8">
        <v>0.0008</v>
      </c>
    </row>
    <row r="230" spans="2:15" ht="12.75">
      <c r="B230" s="6" t="s">
        <v>737</v>
      </c>
      <c r="C230" s="17" t="s">
        <v>738</v>
      </c>
      <c r="D230" s="18" t="s">
        <v>161</v>
      </c>
      <c r="E230" s="6" t="s">
        <v>395</v>
      </c>
      <c r="F230" s="6"/>
      <c r="G230" s="6" t="s">
        <v>678</v>
      </c>
      <c r="H230" s="6" t="s">
        <v>43</v>
      </c>
      <c r="I230" s="7">
        <v>1294</v>
      </c>
      <c r="J230" s="7">
        <v>35605</v>
      </c>
      <c r="K230" s="7">
        <v>0</v>
      </c>
      <c r="L230" s="7">
        <v>1536.07</v>
      </c>
      <c r="M230" s="8">
        <v>0</v>
      </c>
      <c r="N230" s="8">
        <v>0.0052</v>
      </c>
      <c r="O230" s="8">
        <v>0.0008</v>
      </c>
    </row>
    <row r="231" spans="2:15" ht="12.75">
      <c r="B231" s="6" t="s">
        <v>739</v>
      </c>
      <c r="C231" s="17" t="s">
        <v>740</v>
      </c>
      <c r="D231" s="18" t="s">
        <v>631</v>
      </c>
      <c r="E231" s="6" t="s">
        <v>395</v>
      </c>
      <c r="F231" s="6"/>
      <c r="G231" s="6" t="s">
        <v>416</v>
      </c>
      <c r="H231" s="6" t="s">
        <v>45</v>
      </c>
      <c r="I231" s="7">
        <v>4136</v>
      </c>
      <c r="J231" s="7">
        <v>395</v>
      </c>
      <c r="K231" s="7">
        <v>0</v>
      </c>
      <c r="L231" s="7">
        <v>74.94</v>
      </c>
      <c r="M231" s="8">
        <v>0</v>
      </c>
      <c r="N231" s="8">
        <v>0.0003</v>
      </c>
      <c r="O231" s="8">
        <v>0</v>
      </c>
    </row>
    <row r="232" spans="2:15" ht="12.75">
      <c r="B232" s="6" t="s">
        <v>741</v>
      </c>
      <c r="C232" s="17" t="s">
        <v>742</v>
      </c>
      <c r="D232" s="18" t="s">
        <v>582</v>
      </c>
      <c r="E232" s="6" t="s">
        <v>395</v>
      </c>
      <c r="F232" s="6"/>
      <c r="G232" s="6" t="s">
        <v>416</v>
      </c>
      <c r="H232" s="6" t="s">
        <v>43</v>
      </c>
      <c r="I232" s="7">
        <v>364</v>
      </c>
      <c r="J232" s="7">
        <v>206252</v>
      </c>
      <c r="K232" s="7">
        <v>0</v>
      </c>
      <c r="L232" s="7">
        <v>2503.02</v>
      </c>
      <c r="M232" s="8">
        <v>0</v>
      </c>
      <c r="N232" s="8">
        <v>0.0085</v>
      </c>
      <c r="O232" s="8">
        <v>0.0014</v>
      </c>
    </row>
    <row r="233" spans="2:15" ht="12.75">
      <c r="B233" s="6" t="s">
        <v>743</v>
      </c>
      <c r="C233" s="17" t="s">
        <v>744</v>
      </c>
      <c r="D233" s="18" t="s">
        <v>582</v>
      </c>
      <c r="E233" s="6" t="s">
        <v>395</v>
      </c>
      <c r="F233" s="6"/>
      <c r="G233" s="6" t="s">
        <v>411</v>
      </c>
      <c r="H233" s="6" t="s">
        <v>43</v>
      </c>
      <c r="I233" s="7">
        <v>1367</v>
      </c>
      <c r="J233" s="7">
        <v>2698</v>
      </c>
      <c r="K233" s="7">
        <v>0</v>
      </c>
      <c r="L233" s="7">
        <v>122.96</v>
      </c>
      <c r="M233" s="8">
        <v>0</v>
      </c>
      <c r="N233" s="8">
        <v>0.0004</v>
      </c>
      <c r="O233" s="8">
        <v>0.0001</v>
      </c>
    </row>
    <row r="234" spans="2:15" ht="12.75">
      <c r="B234" s="6" t="s">
        <v>745</v>
      </c>
      <c r="C234" s="17" t="s">
        <v>746</v>
      </c>
      <c r="D234" s="18" t="s">
        <v>582</v>
      </c>
      <c r="E234" s="6" t="s">
        <v>395</v>
      </c>
      <c r="F234" s="6"/>
      <c r="G234" s="6" t="s">
        <v>411</v>
      </c>
      <c r="H234" s="6" t="s">
        <v>43</v>
      </c>
      <c r="I234" s="7">
        <v>4710</v>
      </c>
      <c r="J234" s="7">
        <v>8109</v>
      </c>
      <c r="K234" s="7">
        <v>0</v>
      </c>
      <c r="L234" s="7">
        <v>1273.37</v>
      </c>
      <c r="M234" s="8">
        <v>0.0001</v>
      </c>
      <c r="N234" s="8">
        <v>0.0043</v>
      </c>
      <c r="O234" s="8">
        <v>0.0007</v>
      </c>
    </row>
    <row r="235" spans="2:15" ht="12.75">
      <c r="B235" s="6" t="s">
        <v>747</v>
      </c>
      <c r="C235" s="17" t="s">
        <v>748</v>
      </c>
      <c r="D235" s="18" t="s">
        <v>97</v>
      </c>
      <c r="E235" s="6" t="s">
        <v>395</v>
      </c>
      <c r="F235" s="6"/>
      <c r="G235" s="6" t="s">
        <v>588</v>
      </c>
      <c r="H235" s="6" t="s">
        <v>48</v>
      </c>
      <c r="I235" s="7">
        <v>7000</v>
      </c>
      <c r="J235" s="7">
        <v>3342</v>
      </c>
      <c r="K235" s="7">
        <v>0</v>
      </c>
      <c r="L235" s="7">
        <v>915.34</v>
      </c>
      <c r="M235" s="8">
        <v>0</v>
      </c>
      <c r="N235" s="8">
        <v>0.0031</v>
      </c>
      <c r="O235" s="8">
        <v>0.0005</v>
      </c>
    </row>
    <row r="236" spans="2:15" ht="12.75">
      <c r="B236" s="6" t="s">
        <v>749</v>
      </c>
      <c r="C236" s="17" t="s">
        <v>750</v>
      </c>
      <c r="D236" s="18" t="s">
        <v>161</v>
      </c>
      <c r="E236" s="6" t="s">
        <v>395</v>
      </c>
      <c r="F236" s="6"/>
      <c r="G236" s="6" t="s">
        <v>416</v>
      </c>
      <c r="H236" s="6" t="s">
        <v>43</v>
      </c>
      <c r="I236" s="7">
        <v>1760</v>
      </c>
      <c r="J236" s="7">
        <v>13790</v>
      </c>
      <c r="K236" s="7">
        <v>0</v>
      </c>
      <c r="L236" s="7">
        <v>809.18</v>
      </c>
      <c r="M236" s="8">
        <v>0</v>
      </c>
      <c r="N236" s="8">
        <v>0.0028</v>
      </c>
      <c r="O236" s="8">
        <v>0.0004</v>
      </c>
    </row>
    <row r="237" spans="2:15" ht="12.75">
      <c r="B237" s="6" t="s">
        <v>751</v>
      </c>
      <c r="C237" s="17" t="s">
        <v>752</v>
      </c>
      <c r="D237" s="18" t="s">
        <v>582</v>
      </c>
      <c r="E237" s="6" t="s">
        <v>395</v>
      </c>
      <c r="F237" s="6"/>
      <c r="G237" s="6" t="s">
        <v>416</v>
      </c>
      <c r="H237" s="6" t="s">
        <v>43</v>
      </c>
      <c r="I237" s="7">
        <v>13820</v>
      </c>
      <c r="J237" s="7">
        <v>625</v>
      </c>
      <c r="K237" s="7">
        <v>0</v>
      </c>
      <c r="L237" s="7">
        <v>287.97</v>
      </c>
      <c r="M237" s="8">
        <v>0.0005</v>
      </c>
      <c r="N237" s="8">
        <v>0.001</v>
      </c>
      <c r="O237" s="8">
        <v>0.0002</v>
      </c>
    </row>
    <row r="238" spans="2:15" ht="12.75">
      <c r="B238" s="6" t="s">
        <v>753</v>
      </c>
      <c r="C238" s="17" t="s">
        <v>754</v>
      </c>
      <c r="D238" s="18" t="s">
        <v>755</v>
      </c>
      <c r="E238" s="6" t="s">
        <v>395</v>
      </c>
      <c r="F238" s="6"/>
      <c r="G238" s="6" t="s">
        <v>416</v>
      </c>
      <c r="H238" s="6" t="s">
        <v>43</v>
      </c>
      <c r="I238" s="7">
        <v>72461</v>
      </c>
      <c r="J238" s="7">
        <v>86</v>
      </c>
      <c r="K238" s="7">
        <v>0</v>
      </c>
      <c r="L238" s="7">
        <v>207.76</v>
      </c>
      <c r="M238" s="8">
        <v>0.0001</v>
      </c>
      <c r="N238" s="8">
        <v>0.0007</v>
      </c>
      <c r="O238" s="8">
        <v>0.0001</v>
      </c>
    </row>
    <row r="239" spans="2:15" ht="12.75">
      <c r="B239" s="6" t="s">
        <v>756</v>
      </c>
      <c r="C239" s="17" t="s">
        <v>757</v>
      </c>
      <c r="D239" s="18" t="s">
        <v>582</v>
      </c>
      <c r="E239" s="6" t="s">
        <v>395</v>
      </c>
      <c r="F239" s="6"/>
      <c r="G239" s="6" t="s">
        <v>416</v>
      </c>
      <c r="H239" s="6" t="s">
        <v>43</v>
      </c>
      <c r="I239" s="7">
        <v>1400</v>
      </c>
      <c r="J239" s="7">
        <v>61736</v>
      </c>
      <c r="K239" s="7">
        <v>0</v>
      </c>
      <c r="L239" s="7">
        <v>2881.59</v>
      </c>
      <c r="M239" s="8">
        <v>0</v>
      </c>
      <c r="N239" s="8">
        <v>0.0098</v>
      </c>
      <c r="O239" s="8">
        <v>0.0016</v>
      </c>
    </row>
    <row r="240" spans="2:15" ht="12.75">
      <c r="B240" s="6" t="s">
        <v>758</v>
      </c>
      <c r="C240" s="17" t="s">
        <v>759</v>
      </c>
      <c r="D240" s="18" t="s">
        <v>631</v>
      </c>
      <c r="E240" s="6" t="s">
        <v>395</v>
      </c>
      <c r="F240" s="6"/>
      <c r="G240" s="6" t="s">
        <v>760</v>
      </c>
      <c r="H240" s="6" t="s">
        <v>45</v>
      </c>
      <c r="I240" s="7">
        <v>25386</v>
      </c>
      <c r="J240" s="7">
        <v>1505</v>
      </c>
      <c r="K240" s="7">
        <v>0</v>
      </c>
      <c r="L240" s="7">
        <v>1752.47</v>
      </c>
      <c r="M240" s="8">
        <v>0.0006</v>
      </c>
      <c r="N240" s="8">
        <v>0.006</v>
      </c>
      <c r="O240" s="8">
        <v>0.001</v>
      </c>
    </row>
    <row r="243" spans="2:8" ht="12.75">
      <c r="B243" s="6" t="s">
        <v>104</v>
      </c>
      <c r="C243" s="17"/>
      <c r="D243" s="18"/>
      <c r="E243" s="6"/>
      <c r="F243" s="6"/>
      <c r="G243" s="6"/>
      <c r="H243" s="6"/>
    </row>
    <row r="247" ht="12.75">
      <c r="B24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54"/>
  <sheetViews>
    <sheetView rightToLeft="1" workbookViewId="0" topLeftCell="A4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761</v>
      </c>
    </row>
    <row r="8" spans="2:14" ht="12.75">
      <c r="B8" s="3" t="s">
        <v>76</v>
      </c>
      <c r="C8" s="3" t="s">
        <v>77</v>
      </c>
      <c r="D8" s="3" t="s">
        <v>107</v>
      </c>
      <c r="E8" s="3" t="s">
        <v>78</v>
      </c>
      <c r="F8" s="3" t="s">
        <v>165</v>
      </c>
      <c r="G8" s="3" t="s">
        <v>81</v>
      </c>
      <c r="H8" s="3" t="s">
        <v>110</v>
      </c>
      <c r="I8" s="3" t="s">
        <v>42</v>
      </c>
      <c r="J8" s="3" t="s">
        <v>111</v>
      </c>
      <c r="K8" s="3" t="s">
        <v>84</v>
      </c>
      <c r="L8" s="3" t="s">
        <v>112</v>
      </c>
      <c r="M8" s="3" t="s">
        <v>113</v>
      </c>
      <c r="N8" s="3" t="s">
        <v>114</v>
      </c>
    </row>
    <row r="9" spans="2:14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762</v>
      </c>
      <c r="C11" s="12"/>
      <c r="D11" s="19"/>
      <c r="E11" s="3"/>
      <c r="F11" s="3"/>
      <c r="G11" s="3"/>
      <c r="H11" s="9">
        <v>4573306.95</v>
      </c>
      <c r="K11" s="9">
        <v>325477.53</v>
      </c>
      <c r="M11" s="10">
        <v>1</v>
      </c>
      <c r="N11" s="10">
        <v>0.1766</v>
      </c>
    </row>
    <row r="12" spans="2:14" ht="12.75">
      <c r="B12" s="3" t="s">
        <v>90</v>
      </c>
      <c r="C12" s="12"/>
      <c r="D12" s="19"/>
      <c r="E12" s="3"/>
      <c r="F12" s="3"/>
      <c r="G12" s="3"/>
      <c r="H12" s="9">
        <v>3476027.95</v>
      </c>
      <c r="K12" s="9">
        <v>58077.4</v>
      </c>
      <c r="M12" s="10">
        <v>0.1784</v>
      </c>
      <c r="N12" s="10">
        <v>0.0315</v>
      </c>
    </row>
    <row r="13" spans="2:14" ht="12.75">
      <c r="B13" s="13" t="s">
        <v>763</v>
      </c>
      <c r="C13" s="14"/>
      <c r="D13" s="20"/>
      <c r="E13" s="13"/>
      <c r="F13" s="13"/>
      <c r="G13" s="13"/>
      <c r="H13" s="15">
        <v>371790</v>
      </c>
      <c r="K13" s="15">
        <v>5270.25</v>
      </c>
      <c r="M13" s="16">
        <v>0.0162</v>
      </c>
      <c r="N13" s="16">
        <v>0.0029</v>
      </c>
    </row>
    <row r="14" spans="2:14" ht="12.75">
      <c r="B14" s="6" t="s">
        <v>764</v>
      </c>
      <c r="C14" s="17">
        <v>1150283</v>
      </c>
      <c r="D14" s="18" t="s">
        <v>123</v>
      </c>
      <c r="E14" s="18">
        <v>511303661</v>
      </c>
      <c r="F14" s="6" t="s">
        <v>765</v>
      </c>
      <c r="G14" s="6" t="s">
        <v>92</v>
      </c>
      <c r="H14" s="7">
        <v>1991</v>
      </c>
      <c r="I14" s="7">
        <v>2580</v>
      </c>
      <c r="J14" s="7">
        <v>0</v>
      </c>
      <c r="K14" s="7">
        <v>51.37</v>
      </c>
      <c r="L14" s="8">
        <v>0</v>
      </c>
      <c r="M14" s="8">
        <v>0.0002</v>
      </c>
      <c r="N14" s="8">
        <v>0</v>
      </c>
    </row>
    <row r="15" spans="2:14" ht="12.75">
      <c r="B15" s="6" t="s">
        <v>766</v>
      </c>
      <c r="C15" s="17">
        <v>1150259</v>
      </c>
      <c r="D15" s="18" t="s">
        <v>123</v>
      </c>
      <c r="E15" s="18">
        <v>511303661</v>
      </c>
      <c r="F15" s="6" t="s">
        <v>765</v>
      </c>
      <c r="G15" s="6" t="s">
        <v>92</v>
      </c>
      <c r="H15" s="7">
        <v>97889</v>
      </c>
      <c r="I15" s="7">
        <v>2639</v>
      </c>
      <c r="J15" s="7">
        <v>0</v>
      </c>
      <c r="K15" s="7">
        <v>2583.29</v>
      </c>
      <c r="L15" s="8">
        <v>0.0019</v>
      </c>
      <c r="M15" s="8">
        <v>0.0079</v>
      </c>
      <c r="N15" s="8">
        <v>0.0014</v>
      </c>
    </row>
    <row r="16" spans="2:14" ht="12.75">
      <c r="B16" s="6" t="s">
        <v>767</v>
      </c>
      <c r="C16" s="17">
        <v>1148964</v>
      </c>
      <c r="D16" s="18" t="s">
        <v>123</v>
      </c>
      <c r="E16" s="18">
        <v>511776783</v>
      </c>
      <c r="F16" s="6" t="s">
        <v>765</v>
      </c>
      <c r="G16" s="6" t="s">
        <v>92</v>
      </c>
      <c r="H16" s="7">
        <v>228425</v>
      </c>
      <c r="I16" s="7">
        <v>817.8</v>
      </c>
      <c r="J16" s="7">
        <v>0</v>
      </c>
      <c r="K16" s="7">
        <v>1868.06</v>
      </c>
      <c r="L16" s="8">
        <v>0.0042</v>
      </c>
      <c r="M16" s="8">
        <v>0.0057</v>
      </c>
      <c r="N16" s="8">
        <v>0.001</v>
      </c>
    </row>
    <row r="17" spans="2:14" ht="12.75">
      <c r="B17" s="6" t="s">
        <v>768</v>
      </c>
      <c r="C17" s="17">
        <v>1148808</v>
      </c>
      <c r="D17" s="18" t="s">
        <v>123</v>
      </c>
      <c r="E17" s="18">
        <v>513765339</v>
      </c>
      <c r="F17" s="6" t="s">
        <v>765</v>
      </c>
      <c r="G17" s="6" t="s">
        <v>92</v>
      </c>
      <c r="H17" s="7">
        <v>34146</v>
      </c>
      <c r="I17" s="7">
        <v>1645</v>
      </c>
      <c r="J17" s="7">
        <v>0</v>
      </c>
      <c r="K17" s="7">
        <v>561.7</v>
      </c>
      <c r="L17" s="8">
        <v>0.0001</v>
      </c>
      <c r="M17" s="8">
        <v>0.0017</v>
      </c>
      <c r="N17" s="8">
        <v>0.0003</v>
      </c>
    </row>
    <row r="18" spans="2:14" ht="12.75">
      <c r="B18" s="6" t="s">
        <v>769</v>
      </c>
      <c r="C18" s="17">
        <v>1148774</v>
      </c>
      <c r="D18" s="18" t="s">
        <v>123</v>
      </c>
      <c r="E18" s="18">
        <v>513765339</v>
      </c>
      <c r="F18" s="6" t="s">
        <v>765</v>
      </c>
      <c r="G18" s="6" t="s">
        <v>92</v>
      </c>
      <c r="H18" s="7">
        <v>9339</v>
      </c>
      <c r="I18" s="7">
        <v>2204</v>
      </c>
      <c r="J18" s="7">
        <v>0</v>
      </c>
      <c r="K18" s="7">
        <v>205.83</v>
      </c>
      <c r="L18" s="8">
        <v>0</v>
      </c>
      <c r="M18" s="8">
        <v>0.0006</v>
      </c>
      <c r="N18" s="8">
        <v>0.0001</v>
      </c>
    </row>
    <row r="19" spans="2:14" ht="12.75">
      <c r="B19" s="13" t="s">
        <v>770</v>
      </c>
      <c r="C19" s="14"/>
      <c r="D19" s="20"/>
      <c r="E19" s="13"/>
      <c r="F19" s="13"/>
      <c r="G19" s="13"/>
      <c r="H19" s="15">
        <v>813737.95</v>
      </c>
      <c r="K19" s="15">
        <v>44056.31</v>
      </c>
      <c r="M19" s="16">
        <v>0.1354</v>
      </c>
      <c r="N19" s="16">
        <v>0.0239</v>
      </c>
    </row>
    <row r="20" spans="2:14" ht="12.75">
      <c r="B20" s="6" t="s">
        <v>771</v>
      </c>
      <c r="C20" s="17">
        <v>1171321</v>
      </c>
      <c r="D20" s="18" t="s">
        <v>123</v>
      </c>
      <c r="E20" s="18">
        <v>511303661</v>
      </c>
      <c r="F20" s="6" t="s">
        <v>765</v>
      </c>
      <c r="G20" s="6" t="s">
        <v>92</v>
      </c>
      <c r="H20" s="7">
        <v>18717</v>
      </c>
      <c r="I20" s="7">
        <v>3230</v>
      </c>
      <c r="J20" s="7">
        <v>0</v>
      </c>
      <c r="K20" s="7">
        <v>604.56</v>
      </c>
      <c r="L20" s="8">
        <v>0.0024</v>
      </c>
      <c r="M20" s="8">
        <v>0.0019</v>
      </c>
      <c r="N20" s="8">
        <v>0.0003</v>
      </c>
    </row>
    <row r="21" spans="2:14" ht="12.75">
      <c r="B21" s="6" t="s">
        <v>772</v>
      </c>
      <c r="C21" s="17">
        <v>1158310</v>
      </c>
      <c r="D21" s="18" t="s">
        <v>123</v>
      </c>
      <c r="E21" s="18">
        <v>511303661</v>
      </c>
      <c r="F21" s="6" t="s">
        <v>765</v>
      </c>
      <c r="G21" s="6" t="s">
        <v>92</v>
      </c>
      <c r="H21" s="7">
        <v>6361</v>
      </c>
      <c r="I21" s="7">
        <v>9219</v>
      </c>
      <c r="J21" s="7">
        <v>0</v>
      </c>
      <c r="K21" s="7">
        <v>586.42</v>
      </c>
      <c r="L21" s="8">
        <v>0.0016</v>
      </c>
      <c r="M21" s="8">
        <v>0.0018</v>
      </c>
      <c r="N21" s="8">
        <v>0.0003</v>
      </c>
    </row>
    <row r="22" spans="2:14" ht="12.75">
      <c r="B22" s="6" t="s">
        <v>773</v>
      </c>
      <c r="C22" s="17">
        <v>1150507</v>
      </c>
      <c r="D22" s="18" t="s">
        <v>123</v>
      </c>
      <c r="E22" s="18">
        <v>510938608</v>
      </c>
      <c r="F22" s="6" t="s">
        <v>765</v>
      </c>
      <c r="G22" s="6" t="s">
        <v>92</v>
      </c>
      <c r="H22" s="7">
        <v>3965</v>
      </c>
      <c r="I22" s="7">
        <v>2548</v>
      </c>
      <c r="J22" s="7">
        <v>0</v>
      </c>
      <c r="K22" s="7">
        <v>101.03</v>
      </c>
      <c r="L22" s="8">
        <v>0.0013</v>
      </c>
      <c r="M22" s="8">
        <v>0.0003</v>
      </c>
      <c r="N22" s="8">
        <v>0.0001</v>
      </c>
    </row>
    <row r="23" spans="2:14" ht="12.75">
      <c r="B23" s="6" t="s">
        <v>774</v>
      </c>
      <c r="C23" s="17">
        <v>1150374</v>
      </c>
      <c r="D23" s="18" t="s">
        <v>123</v>
      </c>
      <c r="E23" s="18">
        <v>511776783</v>
      </c>
      <c r="F23" s="6" t="s">
        <v>765</v>
      </c>
      <c r="G23" s="6" t="s">
        <v>92</v>
      </c>
      <c r="H23" s="7">
        <v>103090</v>
      </c>
      <c r="I23" s="7">
        <v>2057</v>
      </c>
      <c r="J23" s="7">
        <v>0</v>
      </c>
      <c r="K23" s="7">
        <v>2120.56</v>
      </c>
      <c r="L23" s="8">
        <v>0.0036</v>
      </c>
      <c r="M23" s="8">
        <v>0.0065</v>
      </c>
      <c r="N23" s="8">
        <v>0.0012</v>
      </c>
    </row>
    <row r="24" spans="2:14" ht="12.75">
      <c r="B24" s="6" t="s">
        <v>775</v>
      </c>
      <c r="C24" s="17">
        <v>1149285</v>
      </c>
      <c r="D24" s="18" t="s">
        <v>123</v>
      </c>
      <c r="E24" s="18">
        <v>511776783</v>
      </c>
      <c r="F24" s="6" t="s">
        <v>765</v>
      </c>
      <c r="G24" s="6" t="s">
        <v>92</v>
      </c>
      <c r="H24" s="7">
        <v>15174</v>
      </c>
      <c r="I24" s="7">
        <v>3567</v>
      </c>
      <c r="J24" s="7">
        <v>0</v>
      </c>
      <c r="K24" s="7">
        <v>541.26</v>
      </c>
      <c r="L24" s="8">
        <v>0.0003</v>
      </c>
      <c r="M24" s="8">
        <v>0.0017</v>
      </c>
      <c r="N24" s="8">
        <v>0.0003</v>
      </c>
    </row>
    <row r="25" spans="2:14" ht="12.75">
      <c r="B25" s="6" t="s">
        <v>776</v>
      </c>
      <c r="C25" s="17">
        <v>1149939</v>
      </c>
      <c r="D25" s="18" t="s">
        <v>123</v>
      </c>
      <c r="E25" s="18">
        <v>511776783</v>
      </c>
      <c r="F25" s="6" t="s">
        <v>765</v>
      </c>
      <c r="G25" s="6" t="s">
        <v>92</v>
      </c>
      <c r="H25" s="7">
        <v>7850</v>
      </c>
      <c r="I25" s="7">
        <v>4586</v>
      </c>
      <c r="J25" s="7">
        <v>0</v>
      </c>
      <c r="K25" s="7">
        <v>360</v>
      </c>
      <c r="L25" s="8">
        <v>0.0002</v>
      </c>
      <c r="M25" s="8">
        <v>0.0011</v>
      </c>
      <c r="N25" s="8">
        <v>0.0002</v>
      </c>
    </row>
    <row r="26" spans="2:14" ht="12.75">
      <c r="B26" s="6" t="s">
        <v>777</v>
      </c>
      <c r="C26" s="17">
        <v>1149020</v>
      </c>
      <c r="D26" s="18" t="s">
        <v>123</v>
      </c>
      <c r="E26" s="18">
        <v>511776783</v>
      </c>
      <c r="F26" s="6" t="s">
        <v>765</v>
      </c>
      <c r="G26" s="6" t="s">
        <v>92</v>
      </c>
      <c r="H26" s="7">
        <v>125318</v>
      </c>
      <c r="I26" s="7">
        <v>1491</v>
      </c>
      <c r="J26" s="7">
        <v>0</v>
      </c>
      <c r="K26" s="7">
        <v>1868.49</v>
      </c>
      <c r="L26" s="8">
        <v>0.0003</v>
      </c>
      <c r="M26" s="8">
        <v>0.0057</v>
      </c>
      <c r="N26" s="8">
        <v>0.001</v>
      </c>
    </row>
    <row r="27" spans="2:14" ht="12.75">
      <c r="B27" s="6" t="s">
        <v>778</v>
      </c>
      <c r="C27" s="17">
        <v>1167584</v>
      </c>
      <c r="D27" s="18" t="s">
        <v>123</v>
      </c>
      <c r="E27" s="18">
        <v>511303661</v>
      </c>
      <c r="F27" s="6" t="s">
        <v>765</v>
      </c>
      <c r="G27" s="6" t="s">
        <v>92</v>
      </c>
      <c r="H27" s="7">
        <v>179382</v>
      </c>
      <c r="I27" s="7">
        <v>3008</v>
      </c>
      <c r="J27" s="7">
        <v>0</v>
      </c>
      <c r="K27" s="7">
        <v>5395.81</v>
      </c>
      <c r="L27" s="8">
        <v>0.009</v>
      </c>
      <c r="M27" s="8">
        <v>0.0166</v>
      </c>
      <c r="N27" s="8">
        <v>0.0029</v>
      </c>
    </row>
    <row r="28" spans="2:14" ht="12.75">
      <c r="B28" s="6" t="s">
        <v>779</v>
      </c>
      <c r="C28" s="17">
        <v>1169838</v>
      </c>
      <c r="D28" s="18" t="s">
        <v>123</v>
      </c>
      <c r="E28" s="18">
        <v>511303661</v>
      </c>
      <c r="F28" s="6" t="s">
        <v>765</v>
      </c>
      <c r="G28" s="6" t="s">
        <v>92</v>
      </c>
      <c r="H28" s="7">
        <v>7154</v>
      </c>
      <c r="I28" s="7">
        <v>2068</v>
      </c>
      <c r="J28" s="7">
        <v>0</v>
      </c>
      <c r="K28" s="7">
        <v>147.94</v>
      </c>
      <c r="L28" s="8">
        <v>0.0006</v>
      </c>
      <c r="M28" s="8">
        <v>0.0005</v>
      </c>
      <c r="N28" s="8">
        <v>0.0001</v>
      </c>
    </row>
    <row r="29" spans="2:14" ht="12.75">
      <c r="B29" s="6" t="s">
        <v>780</v>
      </c>
      <c r="C29" s="17">
        <v>1148162</v>
      </c>
      <c r="D29" s="18" t="s">
        <v>123</v>
      </c>
      <c r="E29" s="18">
        <v>513765339</v>
      </c>
      <c r="F29" s="6" t="s">
        <v>765</v>
      </c>
      <c r="G29" s="6" t="s">
        <v>92</v>
      </c>
      <c r="H29" s="7">
        <v>39034.95</v>
      </c>
      <c r="I29" s="7">
        <v>12750</v>
      </c>
      <c r="J29" s="7">
        <v>0</v>
      </c>
      <c r="K29" s="7">
        <v>4976.96</v>
      </c>
      <c r="L29" s="8">
        <v>0.0004</v>
      </c>
      <c r="M29" s="8">
        <v>0.0153</v>
      </c>
      <c r="N29" s="8">
        <v>0.0027</v>
      </c>
    </row>
    <row r="30" spans="2:14" ht="12.75">
      <c r="B30" s="6" t="s">
        <v>781</v>
      </c>
      <c r="C30" s="17">
        <v>1149129</v>
      </c>
      <c r="D30" s="18" t="s">
        <v>123</v>
      </c>
      <c r="E30" s="18">
        <v>513765339</v>
      </c>
      <c r="F30" s="6" t="s">
        <v>765</v>
      </c>
      <c r="G30" s="6" t="s">
        <v>92</v>
      </c>
      <c r="H30" s="7">
        <v>6800</v>
      </c>
      <c r="I30" s="7">
        <v>1503</v>
      </c>
      <c r="J30" s="7">
        <v>0</v>
      </c>
      <c r="K30" s="7">
        <v>102.2</v>
      </c>
      <c r="L30" s="8">
        <v>0</v>
      </c>
      <c r="M30" s="8">
        <v>0.0003</v>
      </c>
      <c r="N30" s="8">
        <v>0.0001</v>
      </c>
    </row>
    <row r="31" spans="2:14" ht="12.75">
      <c r="B31" s="6" t="s">
        <v>782</v>
      </c>
      <c r="C31" s="17">
        <v>1168715</v>
      </c>
      <c r="D31" s="18" t="s">
        <v>123</v>
      </c>
      <c r="E31" s="18">
        <v>510938608</v>
      </c>
      <c r="F31" s="6" t="s">
        <v>765</v>
      </c>
      <c r="G31" s="6" t="s">
        <v>92</v>
      </c>
      <c r="H31" s="7">
        <v>543</v>
      </c>
      <c r="I31" s="7">
        <v>21360</v>
      </c>
      <c r="J31" s="7">
        <v>0</v>
      </c>
      <c r="K31" s="7">
        <v>115.98</v>
      </c>
      <c r="L31" s="8">
        <v>0.0003</v>
      </c>
      <c r="M31" s="8">
        <v>0.0004</v>
      </c>
      <c r="N31" s="8">
        <v>0.0001</v>
      </c>
    </row>
    <row r="32" spans="2:14" ht="12.75">
      <c r="B32" s="6" t="s">
        <v>783</v>
      </c>
      <c r="C32" s="17">
        <v>1172246</v>
      </c>
      <c r="D32" s="18" t="s">
        <v>123</v>
      </c>
      <c r="E32" s="18">
        <v>510938608</v>
      </c>
      <c r="F32" s="6" t="s">
        <v>765</v>
      </c>
      <c r="G32" s="6" t="s">
        <v>92</v>
      </c>
      <c r="H32" s="7">
        <v>4043</v>
      </c>
      <c r="I32" s="7">
        <v>11200</v>
      </c>
      <c r="J32" s="7">
        <v>0</v>
      </c>
      <c r="K32" s="7">
        <v>452.82</v>
      </c>
      <c r="L32" s="8">
        <v>0.0016</v>
      </c>
      <c r="M32" s="8">
        <v>0.0014</v>
      </c>
      <c r="N32" s="8">
        <v>0.0002</v>
      </c>
    </row>
    <row r="33" spans="2:14" ht="12.75">
      <c r="B33" s="6" t="s">
        <v>784</v>
      </c>
      <c r="C33" s="17">
        <v>1147271</v>
      </c>
      <c r="D33" s="18" t="s">
        <v>123</v>
      </c>
      <c r="E33" s="18">
        <v>510938608</v>
      </c>
      <c r="F33" s="6" t="s">
        <v>765</v>
      </c>
      <c r="G33" s="6" t="s">
        <v>92</v>
      </c>
      <c r="H33" s="7">
        <v>35658</v>
      </c>
      <c r="I33" s="7">
        <v>18390</v>
      </c>
      <c r="J33" s="7">
        <v>0</v>
      </c>
      <c r="K33" s="7">
        <v>6557.51</v>
      </c>
      <c r="L33" s="8">
        <v>0.0036</v>
      </c>
      <c r="M33" s="8">
        <v>0.0201</v>
      </c>
      <c r="N33" s="8">
        <v>0.0036</v>
      </c>
    </row>
    <row r="34" spans="2:14" ht="12.75">
      <c r="B34" s="6" t="s">
        <v>785</v>
      </c>
      <c r="C34" s="17">
        <v>1167329</v>
      </c>
      <c r="D34" s="18" t="s">
        <v>123</v>
      </c>
      <c r="E34" s="18">
        <v>510938608</v>
      </c>
      <c r="F34" s="6" t="s">
        <v>765</v>
      </c>
      <c r="G34" s="6" t="s">
        <v>92</v>
      </c>
      <c r="H34" s="7">
        <v>2262</v>
      </c>
      <c r="I34" s="7">
        <v>24740</v>
      </c>
      <c r="J34" s="7">
        <v>0</v>
      </c>
      <c r="K34" s="7">
        <v>559.62</v>
      </c>
      <c r="L34" s="8">
        <v>0.0006</v>
      </c>
      <c r="M34" s="8">
        <v>0.0017</v>
      </c>
      <c r="N34" s="8">
        <v>0.0003</v>
      </c>
    </row>
    <row r="35" spans="2:14" ht="12.75">
      <c r="B35" s="6" t="s">
        <v>786</v>
      </c>
      <c r="C35" s="17">
        <v>1145838</v>
      </c>
      <c r="D35" s="18" t="s">
        <v>123</v>
      </c>
      <c r="E35" s="18">
        <v>510938608</v>
      </c>
      <c r="F35" s="6" t="s">
        <v>765</v>
      </c>
      <c r="G35" s="6" t="s">
        <v>92</v>
      </c>
      <c r="H35" s="7">
        <v>180225</v>
      </c>
      <c r="I35" s="7">
        <v>2518</v>
      </c>
      <c r="J35" s="7">
        <v>0</v>
      </c>
      <c r="K35" s="7">
        <v>4538.07</v>
      </c>
      <c r="L35" s="8">
        <v>0.0033</v>
      </c>
      <c r="M35" s="8">
        <v>0.0139</v>
      </c>
      <c r="N35" s="8">
        <v>0.0025</v>
      </c>
    </row>
    <row r="36" spans="2:14" ht="12.75">
      <c r="B36" s="6" t="s">
        <v>787</v>
      </c>
      <c r="C36" s="17">
        <v>1146505</v>
      </c>
      <c r="D36" s="18" t="s">
        <v>123</v>
      </c>
      <c r="E36" s="18">
        <v>510938608</v>
      </c>
      <c r="F36" s="6" t="s">
        <v>765</v>
      </c>
      <c r="G36" s="6" t="s">
        <v>92</v>
      </c>
      <c r="H36" s="7">
        <v>16005</v>
      </c>
      <c r="I36" s="7">
        <v>41330</v>
      </c>
      <c r="J36" s="7">
        <v>0</v>
      </c>
      <c r="K36" s="7">
        <v>6614.87</v>
      </c>
      <c r="L36" s="8">
        <v>0.0012</v>
      </c>
      <c r="M36" s="8">
        <v>0.0203</v>
      </c>
      <c r="N36" s="8">
        <v>0.0036</v>
      </c>
    </row>
    <row r="37" spans="2:14" ht="12.75">
      <c r="B37" s="6" t="s">
        <v>788</v>
      </c>
      <c r="C37" s="17">
        <v>1146794</v>
      </c>
      <c r="D37" s="18" t="s">
        <v>123</v>
      </c>
      <c r="E37" s="18">
        <v>510938608</v>
      </c>
      <c r="F37" s="6" t="s">
        <v>765</v>
      </c>
      <c r="G37" s="6" t="s">
        <v>92</v>
      </c>
      <c r="H37" s="7">
        <v>279</v>
      </c>
      <c r="I37" s="7">
        <v>54230</v>
      </c>
      <c r="J37" s="7">
        <v>0</v>
      </c>
      <c r="K37" s="7">
        <v>151.3</v>
      </c>
      <c r="L37" s="8">
        <v>0.0001</v>
      </c>
      <c r="M37" s="8">
        <v>0.0005</v>
      </c>
      <c r="N37" s="8">
        <v>0.0001</v>
      </c>
    </row>
    <row r="38" spans="2:14" ht="12.75">
      <c r="B38" s="6" t="s">
        <v>789</v>
      </c>
      <c r="C38" s="17">
        <v>1146471</v>
      </c>
      <c r="D38" s="18" t="s">
        <v>123</v>
      </c>
      <c r="E38" s="18">
        <v>510938608</v>
      </c>
      <c r="F38" s="6" t="s">
        <v>765</v>
      </c>
      <c r="G38" s="6" t="s">
        <v>92</v>
      </c>
      <c r="H38" s="7">
        <v>47331</v>
      </c>
      <c r="I38" s="7">
        <v>14140</v>
      </c>
      <c r="J38" s="7">
        <v>0</v>
      </c>
      <c r="K38" s="7">
        <v>6692.6</v>
      </c>
      <c r="L38" s="8">
        <v>0.001</v>
      </c>
      <c r="M38" s="8">
        <v>0.0206</v>
      </c>
      <c r="N38" s="8">
        <v>0.0036</v>
      </c>
    </row>
    <row r="39" spans="2:14" ht="12.75">
      <c r="B39" s="6" t="s">
        <v>790</v>
      </c>
      <c r="C39" s="17">
        <v>1162783</v>
      </c>
      <c r="D39" s="18" t="s">
        <v>123</v>
      </c>
      <c r="E39" s="18">
        <v>510938608</v>
      </c>
      <c r="F39" s="6" t="s">
        <v>765</v>
      </c>
      <c r="G39" s="6" t="s">
        <v>92</v>
      </c>
      <c r="H39" s="7">
        <v>4282</v>
      </c>
      <c r="I39" s="7">
        <v>27450</v>
      </c>
      <c r="J39" s="7">
        <v>0</v>
      </c>
      <c r="K39" s="7">
        <v>1175.41</v>
      </c>
      <c r="L39" s="8">
        <v>0.0015</v>
      </c>
      <c r="M39" s="8">
        <v>0.0036</v>
      </c>
      <c r="N39" s="8">
        <v>0.0006</v>
      </c>
    </row>
    <row r="40" spans="2:14" ht="12.75">
      <c r="B40" s="6" t="s">
        <v>791</v>
      </c>
      <c r="C40" s="17">
        <v>1160159</v>
      </c>
      <c r="D40" s="18" t="s">
        <v>123</v>
      </c>
      <c r="E40" s="18">
        <v>513534974</v>
      </c>
      <c r="F40" s="6" t="s">
        <v>765</v>
      </c>
      <c r="G40" s="6" t="s">
        <v>92</v>
      </c>
      <c r="H40" s="7">
        <v>10264</v>
      </c>
      <c r="I40" s="7">
        <v>3828</v>
      </c>
      <c r="J40" s="7">
        <v>0</v>
      </c>
      <c r="K40" s="7">
        <v>392.91</v>
      </c>
      <c r="L40" s="8">
        <v>0.0012</v>
      </c>
      <c r="M40" s="8">
        <v>0.0012</v>
      </c>
      <c r="N40" s="8">
        <v>0.0002</v>
      </c>
    </row>
    <row r="41" spans="2:14" ht="12.75">
      <c r="B41" s="13" t="s">
        <v>792</v>
      </c>
      <c r="C41" s="14"/>
      <c r="D41" s="20"/>
      <c r="E41" s="13"/>
      <c r="F41" s="13"/>
      <c r="G41" s="13"/>
      <c r="H41" s="15">
        <v>2290500</v>
      </c>
      <c r="K41" s="15">
        <v>8750.84</v>
      </c>
      <c r="M41" s="16">
        <v>0.0269</v>
      </c>
      <c r="N41" s="16">
        <v>0.0047</v>
      </c>
    </row>
    <row r="42" spans="2:14" ht="12.75">
      <c r="B42" s="6" t="s">
        <v>793</v>
      </c>
      <c r="C42" s="17">
        <v>1150523</v>
      </c>
      <c r="D42" s="18" t="s">
        <v>123</v>
      </c>
      <c r="E42" s="18">
        <v>511776783</v>
      </c>
      <c r="F42" s="6" t="s">
        <v>794</v>
      </c>
      <c r="G42" s="6" t="s">
        <v>92</v>
      </c>
      <c r="H42" s="7">
        <v>1511500</v>
      </c>
      <c r="I42" s="7">
        <v>381.75</v>
      </c>
      <c r="J42" s="7">
        <v>0</v>
      </c>
      <c r="K42" s="7">
        <v>5770.15</v>
      </c>
      <c r="L42" s="8">
        <v>0.0066</v>
      </c>
      <c r="M42" s="8">
        <v>0.0177</v>
      </c>
      <c r="N42" s="8">
        <v>0.0031</v>
      </c>
    </row>
    <row r="43" spans="2:14" ht="12.75">
      <c r="B43" s="6" t="s">
        <v>795</v>
      </c>
      <c r="C43" s="17">
        <v>1145184</v>
      </c>
      <c r="D43" s="18" t="s">
        <v>123</v>
      </c>
      <c r="E43" s="18">
        <v>513534974</v>
      </c>
      <c r="F43" s="6" t="s">
        <v>794</v>
      </c>
      <c r="G43" s="6" t="s">
        <v>92</v>
      </c>
      <c r="H43" s="7">
        <v>779000</v>
      </c>
      <c r="I43" s="7">
        <v>382.63</v>
      </c>
      <c r="J43" s="7">
        <v>0</v>
      </c>
      <c r="K43" s="7">
        <v>2980.69</v>
      </c>
      <c r="L43" s="8">
        <v>0.0009</v>
      </c>
      <c r="M43" s="8">
        <v>0.0092</v>
      </c>
      <c r="N43" s="8">
        <v>0.0016</v>
      </c>
    </row>
    <row r="44" spans="2:14" ht="12.75">
      <c r="B44" s="13" t="s">
        <v>796</v>
      </c>
      <c r="C44" s="14"/>
      <c r="D44" s="20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5" spans="2:14" ht="12.75">
      <c r="B45" s="13" t="s">
        <v>797</v>
      </c>
      <c r="C45" s="14"/>
      <c r="D45" s="20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798</v>
      </c>
      <c r="C46" s="14"/>
      <c r="D46" s="20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3" t="s">
        <v>103</v>
      </c>
      <c r="C47" s="12"/>
      <c r="D47" s="19"/>
      <c r="E47" s="3"/>
      <c r="F47" s="3"/>
      <c r="G47" s="3"/>
      <c r="H47" s="9">
        <v>1097279</v>
      </c>
      <c r="K47" s="9">
        <v>267400.13</v>
      </c>
      <c r="M47" s="10">
        <v>0.8216</v>
      </c>
      <c r="N47" s="10">
        <v>0.1451</v>
      </c>
    </row>
    <row r="48" spans="2:14" ht="12.75">
      <c r="B48" s="13" t="s">
        <v>799</v>
      </c>
      <c r="C48" s="14"/>
      <c r="D48" s="20"/>
      <c r="E48" s="13"/>
      <c r="F48" s="13"/>
      <c r="G48" s="13"/>
      <c r="H48" s="15">
        <v>1064475</v>
      </c>
      <c r="K48" s="15">
        <v>261800.06</v>
      </c>
      <c r="M48" s="16">
        <v>0.8044</v>
      </c>
      <c r="N48" s="16">
        <v>0.142</v>
      </c>
    </row>
    <row r="49" spans="2:14" ht="12.75">
      <c r="B49" s="6" t="s">
        <v>800</v>
      </c>
      <c r="C49" s="17" t="s">
        <v>801</v>
      </c>
      <c r="D49" s="18" t="s">
        <v>161</v>
      </c>
      <c r="E49" s="6"/>
      <c r="F49" s="6" t="s">
        <v>765</v>
      </c>
      <c r="G49" s="6" t="s">
        <v>43</v>
      </c>
      <c r="H49" s="7">
        <v>125</v>
      </c>
      <c r="I49" s="7">
        <v>2786</v>
      </c>
      <c r="J49" s="7">
        <v>0</v>
      </c>
      <c r="K49" s="7">
        <v>11.61</v>
      </c>
      <c r="L49" s="8">
        <v>0</v>
      </c>
      <c r="M49" s="8">
        <v>0</v>
      </c>
      <c r="N49" s="8">
        <v>0</v>
      </c>
    </row>
    <row r="50" spans="2:14" ht="12.75">
      <c r="B50" s="6" t="s">
        <v>802</v>
      </c>
      <c r="C50" s="17" t="s">
        <v>803</v>
      </c>
      <c r="D50" s="18" t="s">
        <v>161</v>
      </c>
      <c r="E50" s="6"/>
      <c r="F50" s="6" t="s">
        <v>765</v>
      </c>
      <c r="G50" s="6" t="s">
        <v>43</v>
      </c>
      <c r="H50" s="7">
        <v>246</v>
      </c>
      <c r="I50" s="7">
        <v>26985</v>
      </c>
      <c r="J50" s="7">
        <v>0</v>
      </c>
      <c r="K50" s="7">
        <v>221.32</v>
      </c>
      <c r="L50" s="8">
        <v>0</v>
      </c>
      <c r="M50" s="8">
        <v>0.0007</v>
      </c>
      <c r="N50" s="8">
        <v>0.0001</v>
      </c>
    </row>
    <row r="51" spans="2:14" ht="12.75">
      <c r="B51" s="6" t="s">
        <v>804</v>
      </c>
      <c r="C51" s="17" t="s">
        <v>805</v>
      </c>
      <c r="D51" s="18" t="s">
        <v>582</v>
      </c>
      <c r="E51" s="6"/>
      <c r="F51" s="6" t="s">
        <v>765</v>
      </c>
      <c r="G51" s="6" t="s">
        <v>43</v>
      </c>
      <c r="H51" s="7">
        <v>498</v>
      </c>
      <c r="I51" s="7">
        <v>15056</v>
      </c>
      <c r="J51" s="7">
        <v>0</v>
      </c>
      <c r="K51" s="7">
        <v>249.98</v>
      </c>
      <c r="L51" s="8">
        <v>0</v>
      </c>
      <c r="M51" s="8">
        <v>0.0008</v>
      </c>
      <c r="N51" s="8">
        <v>0.0001</v>
      </c>
    </row>
    <row r="52" spans="2:14" ht="12.75">
      <c r="B52" s="6" t="s">
        <v>806</v>
      </c>
      <c r="C52" s="17" t="s">
        <v>807</v>
      </c>
      <c r="D52" s="18" t="s">
        <v>161</v>
      </c>
      <c r="E52" s="6"/>
      <c r="F52" s="6" t="s">
        <v>765</v>
      </c>
      <c r="G52" s="6" t="s">
        <v>43</v>
      </c>
      <c r="H52" s="7">
        <v>17538</v>
      </c>
      <c r="I52" s="7">
        <v>4666</v>
      </c>
      <c r="J52" s="7">
        <v>0</v>
      </c>
      <c r="K52" s="7">
        <v>2728.29</v>
      </c>
      <c r="L52" s="8">
        <v>0.0001</v>
      </c>
      <c r="M52" s="8">
        <v>0.0084</v>
      </c>
      <c r="N52" s="8">
        <v>0.0015</v>
      </c>
    </row>
    <row r="53" spans="2:14" ht="12.75">
      <c r="B53" s="6" t="s">
        <v>808</v>
      </c>
      <c r="C53" s="17" t="s">
        <v>809</v>
      </c>
      <c r="D53" s="18" t="s">
        <v>161</v>
      </c>
      <c r="E53" s="6"/>
      <c r="F53" s="6" t="s">
        <v>765</v>
      </c>
      <c r="G53" s="6" t="s">
        <v>43</v>
      </c>
      <c r="H53" s="7">
        <v>9652</v>
      </c>
      <c r="I53" s="7">
        <v>6919</v>
      </c>
      <c r="J53" s="7">
        <v>0</v>
      </c>
      <c r="K53" s="7">
        <v>2226.52</v>
      </c>
      <c r="L53" s="8">
        <v>0</v>
      </c>
      <c r="M53" s="8">
        <v>0.0068</v>
      </c>
      <c r="N53" s="8">
        <v>0.0012</v>
      </c>
    </row>
    <row r="54" spans="2:14" ht="12.75">
      <c r="B54" s="6" t="s">
        <v>810</v>
      </c>
      <c r="C54" s="17" t="s">
        <v>811</v>
      </c>
      <c r="D54" s="18" t="s">
        <v>582</v>
      </c>
      <c r="E54" s="6"/>
      <c r="F54" s="6" t="s">
        <v>765</v>
      </c>
      <c r="G54" s="6" t="s">
        <v>43</v>
      </c>
      <c r="H54" s="7">
        <v>5754</v>
      </c>
      <c r="I54" s="7">
        <v>9266</v>
      </c>
      <c r="J54" s="7">
        <v>0</v>
      </c>
      <c r="K54" s="7">
        <v>1777.57</v>
      </c>
      <c r="L54" s="8">
        <v>0.0001</v>
      </c>
      <c r="M54" s="8">
        <v>0.0055</v>
      </c>
      <c r="N54" s="8">
        <v>0.001</v>
      </c>
    </row>
    <row r="55" spans="2:14" ht="12.75">
      <c r="B55" s="6" t="s">
        <v>812</v>
      </c>
      <c r="C55" s="17" t="s">
        <v>813</v>
      </c>
      <c r="D55" s="18" t="s">
        <v>161</v>
      </c>
      <c r="E55" s="6"/>
      <c r="F55" s="6" t="s">
        <v>765</v>
      </c>
      <c r="G55" s="6" t="s">
        <v>43</v>
      </c>
      <c r="H55" s="7">
        <v>6899</v>
      </c>
      <c r="I55" s="7">
        <v>5023</v>
      </c>
      <c r="J55" s="7">
        <v>0</v>
      </c>
      <c r="K55" s="7">
        <v>1155.35</v>
      </c>
      <c r="L55" s="8">
        <v>0.0001</v>
      </c>
      <c r="M55" s="8">
        <v>0.0035</v>
      </c>
      <c r="N55" s="8">
        <v>0.0006</v>
      </c>
    </row>
    <row r="56" spans="2:14" ht="12.75">
      <c r="B56" s="6" t="s">
        <v>814</v>
      </c>
      <c r="C56" s="17" t="s">
        <v>815</v>
      </c>
      <c r="D56" s="18" t="s">
        <v>161</v>
      </c>
      <c r="E56" s="6"/>
      <c r="F56" s="6" t="s">
        <v>765</v>
      </c>
      <c r="G56" s="6" t="s">
        <v>43</v>
      </c>
      <c r="H56" s="7">
        <v>7954</v>
      </c>
      <c r="I56" s="7">
        <v>6786.5</v>
      </c>
      <c r="J56" s="7">
        <v>0</v>
      </c>
      <c r="K56" s="7">
        <v>1799.69</v>
      </c>
      <c r="L56" s="8">
        <v>0.0001</v>
      </c>
      <c r="M56" s="8">
        <v>0.0055</v>
      </c>
      <c r="N56" s="8">
        <v>0.001</v>
      </c>
    </row>
    <row r="57" spans="2:14" ht="12.75">
      <c r="B57" s="6" t="s">
        <v>816</v>
      </c>
      <c r="C57" s="17" t="s">
        <v>817</v>
      </c>
      <c r="D57" s="18" t="s">
        <v>161</v>
      </c>
      <c r="E57" s="6"/>
      <c r="F57" s="6" t="s">
        <v>765</v>
      </c>
      <c r="G57" s="6" t="s">
        <v>43</v>
      </c>
      <c r="H57" s="7">
        <v>1585</v>
      </c>
      <c r="I57" s="7">
        <v>30772</v>
      </c>
      <c r="J57" s="7">
        <v>0</v>
      </c>
      <c r="K57" s="7">
        <v>1626.11</v>
      </c>
      <c r="L57" s="8">
        <v>0.0002</v>
      </c>
      <c r="M57" s="8">
        <v>0.005</v>
      </c>
      <c r="N57" s="8">
        <v>0.0009</v>
      </c>
    </row>
    <row r="58" spans="2:14" ht="12.75">
      <c r="B58" s="6" t="s">
        <v>818</v>
      </c>
      <c r="C58" s="17" t="s">
        <v>819</v>
      </c>
      <c r="D58" s="18" t="s">
        <v>161</v>
      </c>
      <c r="E58" s="6"/>
      <c r="F58" s="6" t="s">
        <v>765</v>
      </c>
      <c r="G58" s="6" t="s">
        <v>43</v>
      </c>
      <c r="H58" s="7">
        <v>363</v>
      </c>
      <c r="I58" s="7">
        <v>2479</v>
      </c>
      <c r="J58" s="7">
        <v>0</v>
      </c>
      <c r="K58" s="7">
        <v>30</v>
      </c>
      <c r="L58" s="8">
        <v>0</v>
      </c>
      <c r="M58" s="8">
        <v>0.0001</v>
      </c>
      <c r="N58" s="8">
        <v>0</v>
      </c>
    </row>
    <row r="59" spans="2:14" ht="12.75">
      <c r="B59" s="6" t="s">
        <v>820</v>
      </c>
      <c r="C59" s="17" t="s">
        <v>821</v>
      </c>
      <c r="D59" s="18" t="s">
        <v>582</v>
      </c>
      <c r="E59" s="6"/>
      <c r="F59" s="6" t="s">
        <v>765</v>
      </c>
      <c r="G59" s="6" t="s">
        <v>43</v>
      </c>
      <c r="H59" s="7">
        <v>4393</v>
      </c>
      <c r="I59" s="7">
        <v>8170</v>
      </c>
      <c r="J59" s="7">
        <v>0</v>
      </c>
      <c r="K59" s="7">
        <v>1196.6</v>
      </c>
      <c r="L59" s="8">
        <v>0.0001</v>
      </c>
      <c r="M59" s="8">
        <v>0.0037</v>
      </c>
      <c r="N59" s="8">
        <v>0.0006</v>
      </c>
    </row>
    <row r="60" spans="2:14" ht="12.75">
      <c r="B60" s="6" t="s">
        <v>822</v>
      </c>
      <c r="C60" s="17" t="s">
        <v>823</v>
      </c>
      <c r="D60" s="18" t="s">
        <v>161</v>
      </c>
      <c r="E60" s="6"/>
      <c r="F60" s="6" t="s">
        <v>765</v>
      </c>
      <c r="G60" s="6" t="s">
        <v>43</v>
      </c>
      <c r="H60" s="7">
        <v>3115</v>
      </c>
      <c r="I60" s="7">
        <v>10046</v>
      </c>
      <c r="J60" s="7">
        <v>0</v>
      </c>
      <c r="K60" s="7">
        <v>1043.32</v>
      </c>
      <c r="L60" s="8">
        <v>0.0001</v>
      </c>
      <c r="M60" s="8">
        <v>0.0032</v>
      </c>
      <c r="N60" s="8">
        <v>0.0006</v>
      </c>
    </row>
    <row r="61" spans="2:14" ht="12.75">
      <c r="B61" s="6" t="s">
        <v>824</v>
      </c>
      <c r="C61" s="17" t="s">
        <v>825</v>
      </c>
      <c r="D61" s="18" t="s">
        <v>97</v>
      </c>
      <c r="E61" s="6"/>
      <c r="F61" s="6" t="s">
        <v>765</v>
      </c>
      <c r="G61" s="6" t="s">
        <v>43</v>
      </c>
      <c r="H61" s="7">
        <v>12059</v>
      </c>
      <c r="I61" s="7">
        <v>4218</v>
      </c>
      <c r="J61" s="7">
        <v>0</v>
      </c>
      <c r="K61" s="7">
        <v>1695.83</v>
      </c>
      <c r="L61" s="8">
        <v>0.0001</v>
      </c>
      <c r="M61" s="8">
        <v>0.0052</v>
      </c>
      <c r="N61" s="8">
        <v>0.0009</v>
      </c>
    </row>
    <row r="62" spans="2:14" ht="12.75">
      <c r="B62" s="6" t="s">
        <v>826</v>
      </c>
      <c r="C62" s="17" t="s">
        <v>827</v>
      </c>
      <c r="D62" s="18" t="s">
        <v>582</v>
      </c>
      <c r="E62" s="6"/>
      <c r="F62" s="6" t="s">
        <v>765</v>
      </c>
      <c r="G62" s="6" t="s">
        <v>43</v>
      </c>
      <c r="H62" s="7">
        <v>5484</v>
      </c>
      <c r="I62" s="7">
        <v>42399</v>
      </c>
      <c r="J62" s="7">
        <v>0</v>
      </c>
      <c r="K62" s="7">
        <v>7752.09</v>
      </c>
      <c r="L62" s="8">
        <v>0.0006</v>
      </c>
      <c r="M62" s="8">
        <v>0.0238</v>
      </c>
      <c r="N62" s="8">
        <v>0.0042</v>
      </c>
    </row>
    <row r="63" spans="2:14" ht="12.75">
      <c r="B63" s="6" t="s">
        <v>828</v>
      </c>
      <c r="C63" s="17" t="s">
        <v>829</v>
      </c>
      <c r="D63" s="18" t="s">
        <v>161</v>
      </c>
      <c r="E63" s="6"/>
      <c r="F63" s="6" t="s">
        <v>765</v>
      </c>
      <c r="G63" s="6" t="s">
        <v>43</v>
      </c>
      <c r="H63" s="7">
        <v>7397</v>
      </c>
      <c r="I63" s="7">
        <v>9216</v>
      </c>
      <c r="J63" s="7">
        <v>0</v>
      </c>
      <c r="K63" s="7">
        <v>2272.81</v>
      </c>
      <c r="L63" s="8">
        <v>0.002</v>
      </c>
      <c r="M63" s="8">
        <v>0.007</v>
      </c>
      <c r="N63" s="8">
        <v>0.0012</v>
      </c>
    </row>
    <row r="64" spans="2:14" ht="12.75">
      <c r="B64" s="6" t="s">
        <v>830</v>
      </c>
      <c r="C64" s="17" t="s">
        <v>831</v>
      </c>
      <c r="D64" s="18" t="s">
        <v>582</v>
      </c>
      <c r="E64" s="6"/>
      <c r="F64" s="6" t="s">
        <v>765</v>
      </c>
      <c r="G64" s="6" t="s">
        <v>43</v>
      </c>
      <c r="H64" s="7">
        <v>5900</v>
      </c>
      <c r="I64" s="7">
        <v>6351</v>
      </c>
      <c r="J64" s="7">
        <v>0</v>
      </c>
      <c r="K64" s="7">
        <v>1249.28</v>
      </c>
      <c r="L64" s="8">
        <v>0.0001</v>
      </c>
      <c r="M64" s="8">
        <v>0.0038</v>
      </c>
      <c r="N64" s="8">
        <v>0.0007</v>
      </c>
    </row>
    <row r="65" spans="2:14" ht="12.75">
      <c r="B65" s="6" t="s">
        <v>832</v>
      </c>
      <c r="C65" s="17" t="s">
        <v>833</v>
      </c>
      <c r="D65" s="18" t="s">
        <v>161</v>
      </c>
      <c r="E65" s="6"/>
      <c r="F65" s="6" t="s">
        <v>765</v>
      </c>
      <c r="G65" s="6" t="s">
        <v>43</v>
      </c>
      <c r="H65" s="7">
        <v>8650</v>
      </c>
      <c r="I65" s="7">
        <v>5205</v>
      </c>
      <c r="J65" s="7">
        <v>0</v>
      </c>
      <c r="K65" s="7">
        <v>1501.08</v>
      </c>
      <c r="L65" s="8">
        <v>0</v>
      </c>
      <c r="M65" s="8">
        <v>0.0046</v>
      </c>
      <c r="N65" s="8">
        <v>0.0008</v>
      </c>
    </row>
    <row r="66" spans="2:14" ht="12.75">
      <c r="B66" s="6" t="s">
        <v>834</v>
      </c>
      <c r="C66" s="17" t="s">
        <v>835</v>
      </c>
      <c r="D66" s="18" t="s">
        <v>161</v>
      </c>
      <c r="E66" s="6"/>
      <c r="F66" s="6" t="s">
        <v>765</v>
      </c>
      <c r="G66" s="6" t="s">
        <v>43</v>
      </c>
      <c r="H66" s="7">
        <v>3567</v>
      </c>
      <c r="I66" s="7">
        <v>22875</v>
      </c>
      <c r="J66" s="7">
        <v>0</v>
      </c>
      <c r="K66" s="7">
        <v>2720.38</v>
      </c>
      <c r="L66" s="8">
        <v>0.0001</v>
      </c>
      <c r="M66" s="8">
        <v>0.0084</v>
      </c>
      <c r="N66" s="8">
        <v>0.0015</v>
      </c>
    </row>
    <row r="67" spans="2:14" ht="12.75">
      <c r="B67" s="6" t="s">
        <v>836</v>
      </c>
      <c r="C67" s="17" t="s">
        <v>837</v>
      </c>
      <c r="D67" s="18" t="s">
        <v>161</v>
      </c>
      <c r="E67" s="6"/>
      <c r="F67" s="6" t="s">
        <v>765</v>
      </c>
      <c r="G67" s="6" t="s">
        <v>43</v>
      </c>
      <c r="H67" s="7">
        <v>7604</v>
      </c>
      <c r="I67" s="7">
        <v>35849</v>
      </c>
      <c r="J67" s="7">
        <v>0</v>
      </c>
      <c r="K67" s="7">
        <v>9088.34</v>
      </c>
      <c r="L67" s="8">
        <v>0.0001</v>
      </c>
      <c r="M67" s="8">
        <v>0.0279</v>
      </c>
      <c r="N67" s="8">
        <v>0.0049</v>
      </c>
    </row>
    <row r="68" spans="2:14" ht="12.75">
      <c r="B68" s="6" t="s">
        <v>838</v>
      </c>
      <c r="C68" s="17" t="s">
        <v>839</v>
      </c>
      <c r="D68" s="18" t="s">
        <v>161</v>
      </c>
      <c r="E68" s="6"/>
      <c r="F68" s="6" t="s">
        <v>765</v>
      </c>
      <c r="G68" s="6" t="s">
        <v>43</v>
      </c>
      <c r="H68" s="7">
        <v>4776</v>
      </c>
      <c r="I68" s="7">
        <v>36430</v>
      </c>
      <c r="J68" s="7">
        <v>0</v>
      </c>
      <c r="K68" s="7">
        <v>5800.82</v>
      </c>
      <c r="L68" s="8">
        <v>0</v>
      </c>
      <c r="M68" s="8">
        <v>0.0178</v>
      </c>
      <c r="N68" s="8">
        <v>0.0031</v>
      </c>
    </row>
    <row r="69" spans="2:14" ht="12.75">
      <c r="B69" s="6" t="s">
        <v>840</v>
      </c>
      <c r="C69" s="17" t="s">
        <v>841</v>
      </c>
      <c r="D69" s="18" t="s">
        <v>161</v>
      </c>
      <c r="E69" s="6"/>
      <c r="F69" s="6" t="s">
        <v>765</v>
      </c>
      <c r="G69" s="6" t="s">
        <v>43</v>
      </c>
      <c r="H69" s="7">
        <v>1052</v>
      </c>
      <c r="I69" s="7">
        <v>6300</v>
      </c>
      <c r="J69" s="7">
        <v>0</v>
      </c>
      <c r="K69" s="7">
        <v>220.96</v>
      </c>
      <c r="L69" s="8">
        <v>0</v>
      </c>
      <c r="M69" s="8">
        <v>0.0007</v>
      </c>
      <c r="N69" s="8">
        <v>0.0001</v>
      </c>
    </row>
    <row r="70" spans="2:14" ht="12.75">
      <c r="B70" s="6" t="s">
        <v>842</v>
      </c>
      <c r="C70" s="17" t="s">
        <v>843</v>
      </c>
      <c r="D70" s="18" t="s">
        <v>161</v>
      </c>
      <c r="E70" s="6"/>
      <c r="F70" s="6" t="s">
        <v>765</v>
      </c>
      <c r="G70" s="6" t="s">
        <v>43</v>
      </c>
      <c r="H70" s="7">
        <v>251</v>
      </c>
      <c r="I70" s="7">
        <v>6852</v>
      </c>
      <c r="J70" s="7">
        <v>0</v>
      </c>
      <c r="K70" s="7">
        <v>57.34</v>
      </c>
      <c r="L70" s="8">
        <v>0</v>
      </c>
      <c r="M70" s="8">
        <v>0.0002</v>
      </c>
      <c r="N70" s="8">
        <v>0</v>
      </c>
    </row>
    <row r="71" spans="2:14" ht="12.75">
      <c r="B71" s="6" t="s">
        <v>844</v>
      </c>
      <c r="C71" s="17" t="s">
        <v>845</v>
      </c>
      <c r="D71" s="18" t="s">
        <v>161</v>
      </c>
      <c r="E71" s="6"/>
      <c r="F71" s="6" t="s">
        <v>765</v>
      </c>
      <c r="G71" s="6" t="s">
        <v>43</v>
      </c>
      <c r="H71" s="7">
        <v>24148</v>
      </c>
      <c r="I71" s="7">
        <v>13096</v>
      </c>
      <c r="J71" s="7">
        <v>0</v>
      </c>
      <c r="K71" s="7">
        <v>10543.52</v>
      </c>
      <c r="L71" s="8">
        <v>0.002</v>
      </c>
      <c r="M71" s="8">
        <v>0.0324</v>
      </c>
      <c r="N71" s="8">
        <v>0.0057</v>
      </c>
    </row>
    <row r="72" spans="2:14" ht="12.75">
      <c r="B72" s="6" t="s">
        <v>846</v>
      </c>
      <c r="C72" s="17" t="s">
        <v>847</v>
      </c>
      <c r="D72" s="18" t="s">
        <v>161</v>
      </c>
      <c r="E72" s="6"/>
      <c r="F72" s="6" t="s">
        <v>765</v>
      </c>
      <c r="G72" s="6" t="s">
        <v>43</v>
      </c>
      <c r="H72" s="7">
        <v>6733</v>
      </c>
      <c r="I72" s="7">
        <v>7037</v>
      </c>
      <c r="J72" s="7">
        <v>0</v>
      </c>
      <c r="K72" s="7">
        <v>1579.65</v>
      </c>
      <c r="L72" s="8">
        <v>0.0001</v>
      </c>
      <c r="M72" s="8">
        <v>0.0049</v>
      </c>
      <c r="N72" s="8">
        <v>0.0009</v>
      </c>
    </row>
    <row r="73" spans="2:14" ht="12.75">
      <c r="B73" s="6" t="s">
        <v>848</v>
      </c>
      <c r="C73" s="17" t="s">
        <v>849</v>
      </c>
      <c r="D73" s="18" t="s">
        <v>161</v>
      </c>
      <c r="E73" s="6"/>
      <c r="F73" s="6" t="s">
        <v>765</v>
      </c>
      <c r="G73" s="6" t="s">
        <v>43</v>
      </c>
      <c r="H73" s="7">
        <v>66787</v>
      </c>
      <c r="I73" s="7">
        <v>3405</v>
      </c>
      <c r="J73" s="7">
        <v>0</v>
      </c>
      <c r="K73" s="7">
        <v>7581.84</v>
      </c>
      <c r="L73" s="8">
        <v>0.0001</v>
      </c>
      <c r="M73" s="8">
        <v>0.0233</v>
      </c>
      <c r="N73" s="8">
        <v>0.0041</v>
      </c>
    </row>
    <row r="74" spans="2:14" ht="12.75">
      <c r="B74" s="6" t="s">
        <v>850</v>
      </c>
      <c r="C74" s="17" t="s">
        <v>851</v>
      </c>
      <c r="D74" s="18" t="s">
        <v>161</v>
      </c>
      <c r="E74" s="6"/>
      <c r="F74" s="6" t="s">
        <v>765</v>
      </c>
      <c r="G74" s="6" t="s">
        <v>43</v>
      </c>
      <c r="H74" s="7">
        <v>6722</v>
      </c>
      <c r="I74" s="7">
        <v>9845</v>
      </c>
      <c r="J74" s="7">
        <v>0</v>
      </c>
      <c r="K74" s="7">
        <v>2206.38</v>
      </c>
      <c r="L74" s="8">
        <v>0</v>
      </c>
      <c r="M74" s="8">
        <v>0.0068</v>
      </c>
      <c r="N74" s="8">
        <v>0.0012</v>
      </c>
    </row>
    <row r="75" spans="2:14" ht="12.75">
      <c r="B75" s="6" t="s">
        <v>852</v>
      </c>
      <c r="C75" s="17" t="s">
        <v>853</v>
      </c>
      <c r="D75" s="18" t="s">
        <v>161</v>
      </c>
      <c r="E75" s="6"/>
      <c r="F75" s="6" t="s">
        <v>765</v>
      </c>
      <c r="G75" s="6" t="s">
        <v>43</v>
      </c>
      <c r="H75" s="7">
        <v>30405</v>
      </c>
      <c r="I75" s="7">
        <v>13281</v>
      </c>
      <c r="J75" s="7">
        <v>0</v>
      </c>
      <c r="K75" s="7">
        <v>13462.99</v>
      </c>
      <c r="L75" s="8">
        <v>0.0001</v>
      </c>
      <c r="M75" s="8">
        <v>0.0414</v>
      </c>
      <c r="N75" s="8">
        <v>0.0073</v>
      </c>
    </row>
    <row r="76" spans="2:14" ht="12.75">
      <c r="B76" s="6" t="s">
        <v>854</v>
      </c>
      <c r="C76" s="17" t="s">
        <v>855</v>
      </c>
      <c r="D76" s="18" t="s">
        <v>161</v>
      </c>
      <c r="E76" s="6"/>
      <c r="F76" s="6" t="s">
        <v>765</v>
      </c>
      <c r="G76" s="6" t="s">
        <v>43</v>
      </c>
      <c r="H76" s="7">
        <v>36113</v>
      </c>
      <c r="I76" s="7">
        <v>6831</v>
      </c>
      <c r="J76" s="7">
        <v>0</v>
      </c>
      <c r="K76" s="7">
        <v>8224.57</v>
      </c>
      <c r="L76" s="8">
        <v>0.0002</v>
      </c>
      <c r="M76" s="8">
        <v>0.0253</v>
      </c>
      <c r="N76" s="8">
        <v>0.0045</v>
      </c>
    </row>
    <row r="77" spans="2:14" ht="12.75">
      <c r="B77" s="6" t="s">
        <v>856</v>
      </c>
      <c r="C77" s="17" t="s">
        <v>857</v>
      </c>
      <c r="D77" s="18" t="s">
        <v>161</v>
      </c>
      <c r="E77" s="6"/>
      <c r="F77" s="6" t="s">
        <v>765</v>
      </c>
      <c r="G77" s="6" t="s">
        <v>43</v>
      </c>
      <c r="H77" s="7">
        <v>951</v>
      </c>
      <c r="I77" s="7">
        <v>6404</v>
      </c>
      <c r="J77" s="7">
        <v>0</v>
      </c>
      <c r="K77" s="7">
        <v>203.05</v>
      </c>
      <c r="L77" s="8">
        <v>0</v>
      </c>
      <c r="M77" s="8">
        <v>0.0006</v>
      </c>
      <c r="N77" s="8">
        <v>0.0001</v>
      </c>
    </row>
    <row r="78" spans="2:14" ht="12.75">
      <c r="B78" s="6" t="s">
        <v>858</v>
      </c>
      <c r="C78" s="17" t="s">
        <v>859</v>
      </c>
      <c r="D78" s="18" t="s">
        <v>161</v>
      </c>
      <c r="E78" s="6"/>
      <c r="F78" s="6" t="s">
        <v>765</v>
      </c>
      <c r="G78" s="6" t="s">
        <v>43</v>
      </c>
      <c r="H78" s="7">
        <v>16328</v>
      </c>
      <c r="I78" s="7">
        <v>11674</v>
      </c>
      <c r="J78" s="7">
        <v>0</v>
      </c>
      <c r="K78" s="7">
        <v>6355.04</v>
      </c>
      <c r="L78" s="8">
        <v>0.0001</v>
      </c>
      <c r="M78" s="8">
        <v>0.0195</v>
      </c>
      <c r="N78" s="8">
        <v>0.0034</v>
      </c>
    </row>
    <row r="79" spans="2:14" ht="12.75">
      <c r="B79" s="6" t="s">
        <v>860</v>
      </c>
      <c r="C79" s="17" t="s">
        <v>861</v>
      </c>
      <c r="D79" s="18" t="s">
        <v>161</v>
      </c>
      <c r="E79" s="6"/>
      <c r="F79" s="6" t="s">
        <v>765</v>
      </c>
      <c r="G79" s="6" t="s">
        <v>43</v>
      </c>
      <c r="H79" s="7">
        <v>10508</v>
      </c>
      <c r="I79" s="7">
        <v>16807</v>
      </c>
      <c r="J79" s="7">
        <v>0</v>
      </c>
      <c r="K79" s="7">
        <v>5888.11</v>
      </c>
      <c r="L79" s="8">
        <v>0.0001</v>
      </c>
      <c r="M79" s="8">
        <v>0.0181</v>
      </c>
      <c r="N79" s="8">
        <v>0.0032</v>
      </c>
    </row>
    <row r="80" spans="2:14" ht="12.75">
      <c r="B80" s="6" t="s">
        <v>862</v>
      </c>
      <c r="C80" s="17" t="s">
        <v>863</v>
      </c>
      <c r="D80" s="18" t="s">
        <v>631</v>
      </c>
      <c r="E80" s="6"/>
      <c r="F80" s="6" t="s">
        <v>765</v>
      </c>
      <c r="G80" s="6" t="s">
        <v>45</v>
      </c>
      <c r="H80" s="7">
        <v>52491</v>
      </c>
      <c r="I80" s="7">
        <v>660.9</v>
      </c>
      <c r="J80" s="7">
        <v>0</v>
      </c>
      <c r="K80" s="7">
        <v>1591.26</v>
      </c>
      <c r="L80" s="8">
        <v>0.0001</v>
      </c>
      <c r="M80" s="8">
        <v>0.0049</v>
      </c>
      <c r="N80" s="8">
        <v>0.0009</v>
      </c>
    </row>
    <row r="81" spans="2:14" ht="12.75">
      <c r="B81" s="6" t="s">
        <v>864</v>
      </c>
      <c r="C81" s="17" t="s">
        <v>865</v>
      </c>
      <c r="D81" s="18" t="s">
        <v>161</v>
      </c>
      <c r="E81" s="6"/>
      <c r="F81" s="6" t="s">
        <v>765</v>
      </c>
      <c r="G81" s="6" t="s">
        <v>43</v>
      </c>
      <c r="H81" s="7">
        <v>761</v>
      </c>
      <c r="I81" s="7">
        <v>5334</v>
      </c>
      <c r="J81" s="7">
        <v>0</v>
      </c>
      <c r="K81" s="7">
        <v>135.33</v>
      </c>
      <c r="L81" s="8">
        <v>0</v>
      </c>
      <c r="M81" s="8">
        <v>0.0004</v>
      </c>
      <c r="N81" s="8">
        <v>0.0001</v>
      </c>
    </row>
    <row r="82" spans="2:14" ht="12.75">
      <c r="B82" s="6" t="s">
        <v>866</v>
      </c>
      <c r="C82" s="17" t="s">
        <v>867</v>
      </c>
      <c r="D82" s="18" t="s">
        <v>97</v>
      </c>
      <c r="E82" s="6"/>
      <c r="F82" s="6" t="s">
        <v>765</v>
      </c>
      <c r="G82" s="6" t="s">
        <v>48</v>
      </c>
      <c r="H82" s="7">
        <v>5982</v>
      </c>
      <c r="I82" s="7">
        <v>515.51</v>
      </c>
      <c r="J82" s="7">
        <v>0</v>
      </c>
      <c r="K82" s="7">
        <v>120.66</v>
      </c>
      <c r="L82" s="8">
        <v>0</v>
      </c>
      <c r="M82" s="8">
        <v>0.0004</v>
      </c>
      <c r="N82" s="8">
        <v>0.0001</v>
      </c>
    </row>
    <row r="83" spans="2:14" ht="12.75">
      <c r="B83" s="6" t="s">
        <v>868</v>
      </c>
      <c r="C83" s="17" t="s">
        <v>869</v>
      </c>
      <c r="D83" s="18" t="s">
        <v>97</v>
      </c>
      <c r="E83" s="6"/>
      <c r="F83" s="6" t="s">
        <v>765</v>
      </c>
      <c r="G83" s="6" t="s">
        <v>43</v>
      </c>
      <c r="H83" s="7">
        <v>6070</v>
      </c>
      <c r="I83" s="7">
        <v>20645</v>
      </c>
      <c r="J83" s="7">
        <v>0</v>
      </c>
      <c r="K83" s="7">
        <v>4178.01</v>
      </c>
      <c r="L83" s="8">
        <v>0.0268</v>
      </c>
      <c r="M83" s="8">
        <v>0.0128</v>
      </c>
      <c r="N83" s="8">
        <v>0.0023</v>
      </c>
    </row>
    <row r="84" spans="2:14" ht="12.75">
      <c r="B84" s="6" t="s">
        <v>870</v>
      </c>
      <c r="C84" s="17" t="s">
        <v>871</v>
      </c>
      <c r="D84" s="18" t="s">
        <v>161</v>
      </c>
      <c r="E84" s="6"/>
      <c r="F84" s="6" t="s">
        <v>765</v>
      </c>
      <c r="G84" s="6" t="s">
        <v>43</v>
      </c>
      <c r="H84" s="7">
        <v>12855</v>
      </c>
      <c r="I84" s="7">
        <v>7332</v>
      </c>
      <c r="J84" s="7">
        <v>0</v>
      </c>
      <c r="K84" s="7">
        <v>3142.39</v>
      </c>
      <c r="L84" s="8">
        <v>0.0002</v>
      </c>
      <c r="M84" s="8">
        <v>0.0097</v>
      </c>
      <c r="N84" s="8">
        <v>0.0017</v>
      </c>
    </row>
    <row r="85" spans="2:14" ht="12.75">
      <c r="B85" s="6" t="s">
        <v>872</v>
      </c>
      <c r="C85" s="17" t="s">
        <v>873</v>
      </c>
      <c r="D85" s="18" t="s">
        <v>97</v>
      </c>
      <c r="E85" s="6"/>
      <c r="F85" s="6" t="s">
        <v>765</v>
      </c>
      <c r="G85" s="6" t="s">
        <v>48</v>
      </c>
      <c r="H85" s="7">
        <v>8034</v>
      </c>
      <c r="I85" s="7">
        <v>4973.3</v>
      </c>
      <c r="J85" s="7">
        <v>0</v>
      </c>
      <c r="K85" s="7">
        <v>1563.34</v>
      </c>
      <c r="L85" s="8">
        <v>0.0009</v>
      </c>
      <c r="M85" s="8">
        <v>0.0048</v>
      </c>
      <c r="N85" s="8">
        <v>0.0008</v>
      </c>
    </row>
    <row r="86" spans="2:14" ht="12.75">
      <c r="B86" s="6" t="s">
        <v>874</v>
      </c>
      <c r="C86" s="17" t="s">
        <v>875</v>
      </c>
      <c r="D86" s="18" t="s">
        <v>161</v>
      </c>
      <c r="E86" s="6"/>
      <c r="F86" s="6" t="s">
        <v>765</v>
      </c>
      <c r="G86" s="6" t="s">
        <v>43</v>
      </c>
      <c r="H86" s="7">
        <v>18359</v>
      </c>
      <c r="I86" s="7">
        <v>3126</v>
      </c>
      <c r="J86" s="7">
        <v>0</v>
      </c>
      <c r="K86" s="7">
        <v>1913.39</v>
      </c>
      <c r="L86" s="8">
        <v>0.0023</v>
      </c>
      <c r="M86" s="8">
        <v>0.0059</v>
      </c>
      <c r="N86" s="8">
        <v>0.001</v>
      </c>
    </row>
    <row r="87" spans="2:14" ht="12.75">
      <c r="B87" s="6" t="s">
        <v>876</v>
      </c>
      <c r="C87" s="17" t="s">
        <v>877</v>
      </c>
      <c r="D87" s="18" t="s">
        <v>582</v>
      </c>
      <c r="E87" s="6"/>
      <c r="F87" s="6" t="s">
        <v>765</v>
      </c>
      <c r="G87" s="6" t="s">
        <v>43</v>
      </c>
      <c r="H87" s="7">
        <v>606</v>
      </c>
      <c r="I87" s="7">
        <v>4518</v>
      </c>
      <c r="J87" s="7">
        <v>0</v>
      </c>
      <c r="K87" s="7">
        <v>91.28</v>
      </c>
      <c r="L87" s="8">
        <v>0.0004</v>
      </c>
      <c r="M87" s="8">
        <v>0.0003</v>
      </c>
      <c r="N87" s="8">
        <v>0</v>
      </c>
    </row>
    <row r="88" spans="2:14" ht="12.75">
      <c r="B88" s="6" t="s">
        <v>878</v>
      </c>
      <c r="C88" s="17" t="s">
        <v>879</v>
      </c>
      <c r="D88" s="18" t="s">
        <v>582</v>
      </c>
      <c r="E88" s="6"/>
      <c r="F88" s="6" t="s">
        <v>765</v>
      </c>
      <c r="G88" s="6" t="s">
        <v>43</v>
      </c>
      <c r="H88" s="7">
        <v>8800</v>
      </c>
      <c r="I88" s="7">
        <v>2638.34</v>
      </c>
      <c r="J88" s="7">
        <v>0</v>
      </c>
      <c r="K88" s="7">
        <v>774.07</v>
      </c>
      <c r="L88" s="8">
        <v>0.0005</v>
      </c>
      <c r="M88" s="8">
        <v>0.0024</v>
      </c>
      <c r="N88" s="8">
        <v>0.0004</v>
      </c>
    </row>
    <row r="89" spans="2:14" ht="12.75">
      <c r="B89" s="6" t="s">
        <v>880</v>
      </c>
      <c r="C89" s="17" t="s">
        <v>881</v>
      </c>
      <c r="D89" s="18" t="s">
        <v>161</v>
      </c>
      <c r="E89" s="6"/>
      <c r="F89" s="6" t="s">
        <v>765</v>
      </c>
      <c r="G89" s="6" t="s">
        <v>43</v>
      </c>
      <c r="H89" s="7">
        <v>10573</v>
      </c>
      <c r="I89" s="7">
        <v>6142</v>
      </c>
      <c r="J89" s="7">
        <v>0</v>
      </c>
      <c r="K89" s="7">
        <v>2165.08</v>
      </c>
      <c r="L89" s="8">
        <v>0.0023</v>
      </c>
      <c r="M89" s="8">
        <v>0.0067</v>
      </c>
      <c r="N89" s="8">
        <v>0.0012</v>
      </c>
    </row>
    <row r="90" spans="2:14" ht="12.75">
      <c r="B90" s="6" t="s">
        <v>882</v>
      </c>
      <c r="C90" s="17" t="s">
        <v>883</v>
      </c>
      <c r="D90" s="18" t="s">
        <v>582</v>
      </c>
      <c r="E90" s="6"/>
      <c r="F90" s="6" t="s">
        <v>765</v>
      </c>
      <c r="G90" s="6" t="s">
        <v>43</v>
      </c>
      <c r="H90" s="7">
        <v>5400</v>
      </c>
      <c r="I90" s="7">
        <v>9576</v>
      </c>
      <c r="J90" s="7">
        <v>0</v>
      </c>
      <c r="K90" s="7">
        <v>1724.02</v>
      </c>
      <c r="L90" s="8">
        <v>0.0003</v>
      </c>
      <c r="M90" s="8">
        <v>0.0053</v>
      </c>
      <c r="N90" s="8">
        <v>0.0009</v>
      </c>
    </row>
    <row r="91" spans="2:14" ht="12.75">
      <c r="B91" s="6" t="s">
        <v>884</v>
      </c>
      <c r="C91" s="17" t="s">
        <v>885</v>
      </c>
      <c r="D91" s="18" t="s">
        <v>161</v>
      </c>
      <c r="E91" s="6"/>
      <c r="F91" s="6" t="s">
        <v>765</v>
      </c>
      <c r="G91" s="6" t="s">
        <v>43</v>
      </c>
      <c r="H91" s="7">
        <v>12572</v>
      </c>
      <c r="I91" s="7">
        <v>14420</v>
      </c>
      <c r="J91" s="7">
        <v>0</v>
      </c>
      <c r="K91" s="7">
        <v>6044.15</v>
      </c>
      <c r="L91" s="8">
        <v>0.0004</v>
      </c>
      <c r="M91" s="8">
        <v>0.0186</v>
      </c>
      <c r="N91" s="8">
        <v>0.0033</v>
      </c>
    </row>
    <row r="92" spans="2:14" ht="12.75">
      <c r="B92" s="6" t="s">
        <v>886</v>
      </c>
      <c r="C92" s="17" t="s">
        <v>887</v>
      </c>
      <c r="D92" s="18" t="s">
        <v>582</v>
      </c>
      <c r="E92" s="6"/>
      <c r="F92" s="6" t="s">
        <v>765</v>
      </c>
      <c r="G92" s="6" t="s">
        <v>43</v>
      </c>
      <c r="H92" s="7">
        <v>11205</v>
      </c>
      <c r="I92" s="7">
        <v>6860</v>
      </c>
      <c r="J92" s="7">
        <v>0</v>
      </c>
      <c r="K92" s="7">
        <v>2562.72</v>
      </c>
      <c r="L92" s="8">
        <v>0.0007</v>
      </c>
      <c r="M92" s="8">
        <v>0.0079</v>
      </c>
      <c r="N92" s="8">
        <v>0.0014</v>
      </c>
    </row>
    <row r="93" spans="2:14" ht="12.75">
      <c r="B93" s="6" t="s">
        <v>888</v>
      </c>
      <c r="C93" s="17" t="s">
        <v>889</v>
      </c>
      <c r="D93" s="18" t="s">
        <v>582</v>
      </c>
      <c r="E93" s="6"/>
      <c r="F93" s="6" t="s">
        <v>765</v>
      </c>
      <c r="G93" s="6" t="s">
        <v>43</v>
      </c>
      <c r="H93" s="7">
        <v>39468</v>
      </c>
      <c r="I93" s="7">
        <v>4182</v>
      </c>
      <c r="J93" s="7">
        <v>0</v>
      </c>
      <c r="K93" s="7">
        <v>5502.94</v>
      </c>
      <c r="L93" s="8">
        <v>0.0009</v>
      </c>
      <c r="M93" s="8">
        <v>0.0169</v>
      </c>
      <c r="N93" s="8">
        <v>0.003</v>
      </c>
    </row>
    <row r="94" spans="2:14" ht="12.75">
      <c r="B94" s="6" t="s">
        <v>890</v>
      </c>
      <c r="C94" s="17" t="s">
        <v>891</v>
      </c>
      <c r="D94" s="18" t="s">
        <v>161</v>
      </c>
      <c r="E94" s="6"/>
      <c r="F94" s="6" t="s">
        <v>765</v>
      </c>
      <c r="G94" s="6" t="s">
        <v>43</v>
      </c>
      <c r="H94" s="7">
        <v>3800</v>
      </c>
      <c r="I94" s="7">
        <v>7819</v>
      </c>
      <c r="J94" s="7">
        <v>0</v>
      </c>
      <c r="K94" s="7">
        <v>990.6</v>
      </c>
      <c r="L94" s="8">
        <v>0.0006</v>
      </c>
      <c r="M94" s="8">
        <v>0.003</v>
      </c>
      <c r="N94" s="8">
        <v>0.0005</v>
      </c>
    </row>
    <row r="95" spans="2:14" ht="12.75">
      <c r="B95" s="6" t="s">
        <v>892</v>
      </c>
      <c r="C95" s="17" t="s">
        <v>893</v>
      </c>
      <c r="D95" s="18" t="s">
        <v>582</v>
      </c>
      <c r="E95" s="6"/>
      <c r="F95" s="6" t="s">
        <v>765</v>
      </c>
      <c r="G95" s="6" t="s">
        <v>43</v>
      </c>
      <c r="H95" s="7">
        <v>11300</v>
      </c>
      <c r="I95" s="7">
        <v>2505</v>
      </c>
      <c r="J95" s="7">
        <v>0</v>
      </c>
      <c r="K95" s="7">
        <v>943.74</v>
      </c>
      <c r="L95" s="8">
        <v>0.0012</v>
      </c>
      <c r="M95" s="8">
        <v>0.0029</v>
      </c>
      <c r="N95" s="8">
        <v>0.0005</v>
      </c>
    </row>
    <row r="96" spans="2:14" ht="12.75">
      <c r="B96" s="6" t="s">
        <v>894</v>
      </c>
      <c r="C96" s="17" t="s">
        <v>895</v>
      </c>
      <c r="D96" s="18" t="s">
        <v>582</v>
      </c>
      <c r="E96" s="6"/>
      <c r="F96" s="6" t="s">
        <v>765</v>
      </c>
      <c r="G96" s="6" t="s">
        <v>43</v>
      </c>
      <c r="H96" s="7">
        <v>37014</v>
      </c>
      <c r="I96" s="7">
        <v>4413</v>
      </c>
      <c r="J96" s="7">
        <v>0</v>
      </c>
      <c r="K96" s="7">
        <v>5445.85</v>
      </c>
      <c r="L96" s="8">
        <v>0.0023</v>
      </c>
      <c r="M96" s="8">
        <v>0.0167</v>
      </c>
      <c r="N96" s="8">
        <v>0.003</v>
      </c>
    </row>
    <row r="97" spans="2:14" ht="12.75">
      <c r="B97" s="6" t="s">
        <v>896</v>
      </c>
      <c r="C97" s="17" t="s">
        <v>897</v>
      </c>
      <c r="D97" s="18" t="s">
        <v>161</v>
      </c>
      <c r="E97" s="6"/>
      <c r="F97" s="6" t="s">
        <v>765</v>
      </c>
      <c r="G97" s="6" t="s">
        <v>43</v>
      </c>
      <c r="H97" s="7">
        <v>5987</v>
      </c>
      <c r="I97" s="7">
        <v>33036</v>
      </c>
      <c r="J97" s="7">
        <v>0</v>
      </c>
      <c r="K97" s="7">
        <v>6594.2</v>
      </c>
      <c r="L97" s="8">
        <v>0.0009</v>
      </c>
      <c r="M97" s="8">
        <v>0.0203</v>
      </c>
      <c r="N97" s="8">
        <v>0.0036</v>
      </c>
    </row>
    <row r="98" spans="2:14" ht="12.75">
      <c r="B98" s="6" t="s">
        <v>898</v>
      </c>
      <c r="C98" s="17" t="s">
        <v>899</v>
      </c>
      <c r="D98" s="18" t="s">
        <v>161</v>
      </c>
      <c r="E98" s="6"/>
      <c r="F98" s="6" t="s">
        <v>765</v>
      </c>
      <c r="G98" s="6" t="s">
        <v>43</v>
      </c>
      <c r="H98" s="7">
        <v>7697</v>
      </c>
      <c r="I98" s="7">
        <v>7273</v>
      </c>
      <c r="J98" s="7">
        <v>0</v>
      </c>
      <c r="K98" s="7">
        <v>1866.38</v>
      </c>
      <c r="L98" s="8">
        <v>0.0005</v>
      </c>
      <c r="M98" s="8">
        <v>0.0057</v>
      </c>
      <c r="N98" s="8">
        <v>0.001</v>
      </c>
    </row>
    <row r="99" spans="2:14" ht="12.75">
      <c r="B99" s="6" t="s">
        <v>900</v>
      </c>
      <c r="C99" s="17" t="s">
        <v>901</v>
      </c>
      <c r="D99" s="18" t="s">
        <v>161</v>
      </c>
      <c r="E99" s="6"/>
      <c r="F99" s="6" t="s">
        <v>765</v>
      </c>
      <c r="G99" s="6" t="s">
        <v>43</v>
      </c>
      <c r="H99" s="7">
        <v>6120</v>
      </c>
      <c r="I99" s="7">
        <v>8145</v>
      </c>
      <c r="J99" s="7">
        <v>0</v>
      </c>
      <c r="K99" s="7">
        <v>1661.91</v>
      </c>
      <c r="L99" s="8">
        <v>0.0006</v>
      </c>
      <c r="M99" s="8">
        <v>0.0051</v>
      </c>
      <c r="N99" s="8">
        <v>0.0009</v>
      </c>
    </row>
    <row r="100" spans="2:14" ht="12.75">
      <c r="B100" s="6" t="s">
        <v>902</v>
      </c>
      <c r="C100" s="17" t="s">
        <v>903</v>
      </c>
      <c r="D100" s="18" t="s">
        <v>161</v>
      </c>
      <c r="E100" s="6"/>
      <c r="F100" s="6" t="s">
        <v>765</v>
      </c>
      <c r="G100" s="6" t="s">
        <v>43</v>
      </c>
      <c r="H100" s="7">
        <v>2503</v>
      </c>
      <c r="I100" s="7">
        <v>12042</v>
      </c>
      <c r="J100" s="7">
        <v>0</v>
      </c>
      <c r="K100" s="7">
        <v>1004.91</v>
      </c>
      <c r="L100" s="8">
        <v>0.0006</v>
      </c>
      <c r="M100" s="8">
        <v>0.0031</v>
      </c>
      <c r="N100" s="8">
        <v>0.0005</v>
      </c>
    </row>
    <row r="101" spans="2:14" ht="12.75">
      <c r="B101" s="6" t="s">
        <v>904</v>
      </c>
      <c r="C101" s="17" t="s">
        <v>905</v>
      </c>
      <c r="D101" s="18" t="s">
        <v>582</v>
      </c>
      <c r="E101" s="6"/>
      <c r="F101" s="6" t="s">
        <v>765</v>
      </c>
      <c r="G101" s="6" t="s">
        <v>43</v>
      </c>
      <c r="H101" s="7">
        <v>39102</v>
      </c>
      <c r="I101" s="7">
        <v>6189</v>
      </c>
      <c r="J101" s="7">
        <v>0</v>
      </c>
      <c r="K101" s="7">
        <v>8068.36</v>
      </c>
      <c r="L101" s="8">
        <v>0.0037</v>
      </c>
      <c r="M101" s="8">
        <v>0.0248</v>
      </c>
      <c r="N101" s="8">
        <v>0.0044</v>
      </c>
    </row>
    <row r="102" spans="2:14" ht="12.75">
      <c r="B102" s="6" t="s">
        <v>906</v>
      </c>
      <c r="C102" s="17" t="s">
        <v>907</v>
      </c>
      <c r="D102" s="18" t="s">
        <v>161</v>
      </c>
      <c r="E102" s="6"/>
      <c r="F102" s="6" t="s">
        <v>765</v>
      </c>
      <c r="G102" s="6" t="s">
        <v>43</v>
      </c>
      <c r="H102" s="7">
        <v>66</v>
      </c>
      <c r="I102" s="7">
        <v>26829.12</v>
      </c>
      <c r="J102" s="7">
        <v>0</v>
      </c>
      <c r="K102" s="7">
        <v>59.04</v>
      </c>
      <c r="L102" s="8">
        <v>0</v>
      </c>
      <c r="M102" s="8">
        <v>0.0002</v>
      </c>
      <c r="N102" s="8">
        <v>0</v>
      </c>
    </row>
    <row r="103" spans="2:14" ht="12.75">
      <c r="B103" s="6" t="s">
        <v>908</v>
      </c>
      <c r="C103" s="17" t="s">
        <v>909</v>
      </c>
      <c r="D103" s="18" t="s">
        <v>161</v>
      </c>
      <c r="E103" s="6"/>
      <c r="F103" s="6" t="s">
        <v>765</v>
      </c>
      <c r="G103" s="6" t="s">
        <v>43</v>
      </c>
      <c r="H103" s="7">
        <v>22542</v>
      </c>
      <c r="I103" s="7">
        <v>9177</v>
      </c>
      <c r="J103" s="7">
        <v>0</v>
      </c>
      <c r="K103" s="7">
        <v>6896.98</v>
      </c>
      <c r="L103" s="8">
        <v>0.0013</v>
      </c>
      <c r="M103" s="8">
        <v>0.0212</v>
      </c>
      <c r="N103" s="8">
        <v>0.0037</v>
      </c>
    </row>
    <row r="104" spans="2:14" ht="12.75">
      <c r="B104" s="6" t="s">
        <v>910</v>
      </c>
      <c r="C104" s="17" t="s">
        <v>911</v>
      </c>
      <c r="D104" s="18" t="s">
        <v>161</v>
      </c>
      <c r="E104" s="6"/>
      <c r="F104" s="6" t="s">
        <v>765</v>
      </c>
      <c r="G104" s="6" t="s">
        <v>43</v>
      </c>
      <c r="H104" s="7">
        <v>8347</v>
      </c>
      <c r="I104" s="7">
        <v>9839</v>
      </c>
      <c r="J104" s="7">
        <v>0</v>
      </c>
      <c r="K104" s="7">
        <v>2738.09</v>
      </c>
      <c r="L104" s="8">
        <v>0.0015</v>
      </c>
      <c r="M104" s="8">
        <v>0.0084</v>
      </c>
      <c r="N104" s="8">
        <v>0.0015</v>
      </c>
    </row>
    <row r="105" spans="2:14" ht="12.75">
      <c r="B105" s="6" t="s">
        <v>912</v>
      </c>
      <c r="C105" s="17" t="s">
        <v>913</v>
      </c>
      <c r="D105" s="18" t="s">
        <v>97</v>
      </c>
      <c r="E105" s="6"/>
      <c r="F105" s="6" t="s">
        <v>765</v>
      </c>
      <c r="G105" s="6" t="s">
        <v>48</v>
      </c>
      <c r="H105" s="7">
        <v>19163</v>
      </c>
      <c r="I105" s="7">
        <v>3941</v>
      </c>
      <c r="J105" s="7">
        <v>0</v>
      </c>
      <c r="K105" s="7">
        <v>2954.93</v>
      </c>
      <c r="L105" s="8">
        <v>0.0001</v>
      </c>
      <c r="M105" s="8">
        <v>0.0091</v>
      </c>
      <c r="N105" s="8">
        <v>0.0016</v>
      </c>
    </row>
    <row r="106" spans="2:14" ht="12.75">
      <c r="B106" s="6" t="s">
        <v>914</v>
      </c>
      <c r="C106" s="17" t="s">
        <v>915</v>
      </c>
      <c r="D106" s="18" t="s">
        <v>683</v>
      </c>
      <c r="E106" s="6"/>
      <c r="F106" s="6" t="s">
        <v>765</v>
      </c>
      <c r="G106" s="6" t="s">
        <v>48</v>
      </c>
      <c r="H106" s="7">
        <v>9750</v>
      </c>
      <c r="I106" s="7">
        <v>12772</v>
      </c>
      <c r="J106" s="7">
        <v>0</v>
      </c>
      <c r="K106" s="7">
        <v>4872.37</v>
      </c>
      <c r="L106" s="8">
        <v>0.0002</v>
      </c>
      <c r="M106" s="8">
        <v>0.015</v>
      </c>
      <c r="N106" s="8">
        <v>0.0026</v>
      </c>
    </row>
    <row r="107" spans="2:14" ht="12.75">
      <c r="B107" s="6" t="s">
        <v>916</v>
      </c>
      <c r="C107" s="17" t="s">
        <v>917</v>
      </c>
      <c r="D107" s="18" t="s">
        <v>918</v>
      </c>
      <c r="E107" s="6"/>
      <c r="F107" s="6" t="s">
        <v>765</v>
      </c>
      <c r="G107" s="6" t="s">
        <v>44</v>
      </c>
      <c r="H107" s="7">
        <v>4335</v>
      </c>
      <c r="I107" s="7">
        <v>3030000</v>
      </c>
      <c r="J107" s="7">
        <v>0</v>
      </c>
      <c r="K107" s="7">
        <v>3957.07</v>
      </c>
      <c r="L107" s="8">
        <v>0.0002</v>
      </c>
      <c r="M107" s="8">
        <v>0.0122</v>
      </c>
      <c r="N107" s="8">
        <v>0.0021</v>
      </c>
    </row>
    <row r="108" spans="2:14" ht="12.75">
      <c r="B108" s="6" t="s">
        <v>919</v>
      </c>
      <c r="C108" s="17" t="s">
        <v>920</v>
      </c>
      <c r="D108" s="18" t="s">
        <v>665</v>
      </c>
      <c r="E108" s="6"/>
      <c r="F108" s="6" t="s">
        <v>765</v>
      </c>
      <c r="G108" s="6" t="s">
        <v>46</v>
      </c>
      <c r="H108" s="7">
        <v>639</v>
      </c>
      <c r="I108" s="7">
        <v>13986</v>
      </c>
      <c r="J108" s="7">
        <v>0</v>
      </c>
      <c r="K108" s="7">
        <v>316.26</v>
      </c>
      <c r="L108" s="8">
        <v>0.0001</v>
      </c>
      <c r="M108" s="8">
        <v>0.001</v>
      </c>
      <c r="N108" s="8">
        <v>0.0002</v>
      </c>
    </row>
    <row r="109" spans="2:14" ht="12.75">
      <c r="B109" s="6" t="s">
        <v>921</v>
      </c>
      <c r="C109" s="17" t="s">
        <v>922</v>
      </c>
      <c r="D109" s="18" t="s">
        <v>161</v>
      </c>
      <c r="E109" s="6"/>
      <c r="F109" s="6" t="s">
        <v>765</v>
      </c>
      <c r="G109" s="6" t="s">
        <v>43</v>
      </c>
      <c r="H109" s="7">
        <v>7119</v>
      </c>
      <c r="I109" s="7">
        <v>12178</v>
      </c>
      <c r="J109" s="7">
        <v>0</v>
      </c>
      <c r="K109" s="7">
        <v>2890.42</v>
      </c>
      <c r="L109" s="8">
        <v>0.0001</v>
      </c>
      <c r="M109" s="8">
        <v>0.0089</v>
      </c>
      <c r="N109" s="8">
        <v>0.0016</v>
      </c>
    </row>
    <row r="110" spans="2:14" ht="12.75">
      <c r="B110" s="6" t="s">
        <v>923</v>
      </c>
      <c r="C110" s="17" t="s">
        <v>924</v>
      </c>
      <c r="D110" s="18" t="s">
        <v>683</v>
      </c>
      <c r="E110" s="6"/>
      <c r="F110" s="6" t="s">
        <v>765</v>
      </c>
      <c r="G110" s="6" t="s">
        <v>48</v>
      </c>
      <c r="H110" s="7">
        <v>9300</v>
      </c>
      <c r="I110" s="7">
        <v>1832</v>
      </c>
      <c r="J110" s="7">
        <v>0</v>
      </c>
      <c r="K110" s="7">
        <v>666.63</v>
      </c>
      <c r="L110" s="8">
        <v>0.0003</v>
      </c>
      <c r="M110" s="8">
        <v>0.002</v>
      </c>
      <c r="N110" s="8">
        <v>0.0004</v>
      </c>
    </row>
    <row r="111" spans="2:14" ht="12.75">
      <c r="B111" s="6" t="s">
        <v>925</v>
      </c>
      <c r="C111" s="17" t="s">
        <v>926</v>
      </c>
      <c r="D111" s="18" t="s">
        <v>631</v>
      </c>
      <c r="E111" s="6"/>
      <c r="F111" s="6" t="s">
        <v>765</v>
      </c>
      <c r="G111" s="6" t="s">
        <v>43</v>
      </c>
      <c r="H111" s="7">
        <v>100000</v>
      </c>
      <c r="I111" s="7">
        <v>747.3</v>
      </c>
      <c r="J111" s="7">
        <v>0</v>
      </c>
      <c r="K111" s="7">
        <v>2491.5</v>
      </c>
      <c r="L111" s="8">
        <v>0.0027</v>
      </c>
      <c r="M111" s="8">
        <v>0.0077</v>
      </c>
      <c r="N111" s="8">
        <v>0.0014</v>
      </c>
    </row>
    <row r="112" spans="2:14" ht="12.75">
      <c r="B112" s="6" t="s">
        <v>927</v>
      </c>
      <c r="C112" s="17" t="s">
        <v>928</v>
      </c>
      <c r="D112" s="18" t="s">
        <v>161</v>
      </c>
      <c r="E112" s="6"/>
      <c r="F112" s="6" t="s">
        <v>765</v>
      </c>
      <c r="G112" s="6" t="s">
        <v>43</v>
      </c>
      <c r="H112" s="7">
        <v>21150</v>
      </c>
      <c r="I112" s="7">
        <v>2529</v>
      </c>
      <c r="J112" s="7">
        <v>0</v>
      </c>
      <c r="K112" s="7">
        <v>1783.3</v>
      </c>
      <c r="L112" s="8">
        <v>0.0006</v>
      </c>
      <c r="M112" s="8">
        <v>0.0055</v>
      </c>
      <c r="N112" s="8">
        <v>0.001</v>
      </c>
    </row>
    <row r="113" spans="2:14" ht="12.75">
      <c r="B113" s="6" t="s">
        <v>929</v>
      </c>
      <c r="C113" s="17" t="s">
        <v>930</v>
      </c>
      <c r="D113" s="18" t="s">
        <v>161</v>
      </c>
      <c r="E113" s="6"/>
      <c r="F113" s="6" t="s">
        <v>765</v>
      </c>
      <c r="G113" s="6" t="s">
        <v>43</v>
      </c>
      <c r="H113" s="7">
        <v>3016</v>
      </c>
      <c r="I113" s="7">
        <v>10206</v>
      </c>
      <c r="J113" s="7">
        <v>0</v>
      </c>
      <c r="K113" s="7">
        <v>1026.25</v>
      </c>
      <c r="L113" s="8">
        <v>0</v>
      </c>
      <c r="M113" s="8">
        <v>0.0032</v>
      </c>
      <c r="N113" s="8">
        <v>0.0006</v>
      </c>
    </row>
    <row r="114" spans="2:14" ht="12.75">
      <c r="B114" s="6" t="s">
        <v>931</v>
      </c>
      <c r="C114" s="17" t="s">
        <v>932</v>
      </c>
      <c r="D114" s="18" t="s">
        <v>161</v>
      </c>
      <c r="E114" s="6"/>
      <c r="F114" s="6" t="s">
        <v>765</v>
      </c>
      <c r="G114" s="6" t="s">
        <v>43</v>
      </c>
      <c r="H114" s="7">
        <v>5100</v>
      </c>
      <c r="I114" s="7">
        <v>7483</v>
      </c>
      <c r="J114" s="7">
        <v>0</v>
      </c>
      <c r="K114" s="7">
        <v>1272.36</v>
      </c>
      <c r="L114" s="8">
        <v>0.0011</v>
      </c>
      <c r="M114" s="8">
        <v>0.0039</v>
      </c>
      <c r="N114" s="8">
        <v>0.0007</v>
      </c>
    </row>
    <row r="115" spans="2:14" ht="12.75">
      <c r="B115" s="6" t="s">
        <v>933</v>
      </c>
      <c r="C115" s="17" t="s">
        <v>934</v>
      </c>
      <c r="D115" s="18" t="s">
        <v>161</v>
      </c>
      <c r="E115" s="6"/>
      <c r="F115" s="6" t="s">
        <v>765</v>
      </c>
      <c r="G115" s="6" t="s">
        <v>43</v>
      </c>
      <c r="H115" s="7">
        <v>170</v>
      </c>
      <c r="I115" s="7">
        <v>10569</v>
      </c>
      <c r="J115" s="7">
        <v>0</v>
      </c>
      <c r="K115" s="7">
        <v>59.9</v>
      </c>
      <c r="L115" s="8">
        <v>0</v>
      </c>
      <c r="M115" s="8">
        <v>0.0002</v>
      </c>
      <c r="N115" s="8">
        <v>0</v>
      </c>
    </row>
    <row r="116" spans="2:14" ht="12.75">
      <c r="B116" s="6" t="s">
        <v>935</v>
      </c>
      <c r="C116" s="17" t="s">
        <v>936</v>
      </c>
      <c r="D116" s="18" t="s">
        <v>161</v>
      </c>
      <c r="E116" s="6"/>
      <c r="F116" s="6" t="s">
        <v>765</v>
      </c>
      <c r="G116" s="6" t="s">
        <v>43</v>
      </c>
      <c r="H116" s="7">
        <v>212</v>
      </c>
      <c r="I116" s="7">
        <v>7487</v>
      </c>
      <c r="J116" s="7">
        <v>0</v>
      </c>
      <c r="K116" s="7">
        <v>52.92</v>
      </c>
      <c r="L116" s="8">
        <v>0</v>
      </c>
      <c r="M116" s="8">
        <v>0.0002</v>
      </c>
      <c r="N116" s="8">
        <v>0</v>
      </c>
    </row>
    <row r="117" spans="2:14" ht="12.75">
      <c r="B117" s="6" t="s">
        <v>937</v>
      </c>
      <c r="C117" s="17" t="s">
        <v>938</v>
      </c>
      <c r="D117" s="18" t="s">
        <v>161</v>
      </c>
      <c r="E117" s="6"/>
      <c r="F117" s="6" t="s">
        <v>765</v>
      </c>
      <c r="G117" s="6" t="s">
        <v>43</v>
      </c>
      <c r="H117" s="7">
        <v>67012</v>
      </c>
      <c r="I117" s="7">
        <v>4424</v>
      </c>
      <c r="J117" s="7">
        <v>0</v>
      </c>
      <c r="K117" s="7">
        <v>9884.01</v>
      </c>
      <c r="L117" s="8">
        <v>0.0057</v>
      </c>
      <c r="M117" s="8">
        <v>0.0304</v>
      </c>
      <c r="N117" s="8">
        <v>0.0054</v>
      </c>
    </row>
    <row r="118" spans="2:14" ht="12.75">
      <c r="B118" s="6" t="s">
        <v>939</v>
      </c>
      <c r="C118" s="17" t="s">
        <v>940</v>
      </c>
      <c r="D118" s="18" t="s">
        <v>582</v>
      </c>
      <c r="E118" s="6"/>
      <c r="F118" s="6" t="s">
        <v>765</v>
      </c>
      <c r="G118" s="6" t="s">
        <v>43</v>
      </c>
      <c r="H118" s="7">
        <v>10824</v>
      </c>
      <c r="I118" s="7">
        <v>7635</v>
      </c>
      <c r="J118" s="7">
        <v>0</v>
      </c>
      <c r="K118" s="7">
        <v>2755.26</v>
      </c>
      <c r="L118" s="8">
        <v>0.0006</v>
      </c>
      <c r="M118" s="8">
        <v>0.0085</v>
      </c>
      <c r="N118" s="8">
        <v>0.0015</v>
      </c>
    </row>
    <row r="119" spans="2:14" ht="12.75">
      <c r="B119" s="6" t="s">
        <v>941</v>
      </c>
      <c r="C119" s="17" t="s">
        <v>942</v>
      </c>
      <c r="D119" s="18" t="s">
        <v>161</v>
      </c>
      <c r="E119" s="6"/>
      <c r="F119" s="6" t="s">
        <v>765</v>
      </c>
      <c r="G119" s="6" t="s">
        <v>43</v>
      </c>
      <c r="H119" s="7">
        <v>18229</v>
      </c>
      <c r="I119" s="7">
        <v>3218</v>
      </c>
      <c r="J119" s="7">
        <v>0</v>
      </c>
      <c r="K119" s="7">
        <v>1955.76</v>
      </c>
      <c r="L119" s="8">
        <v>0.0087</v>
      </c>
      <c r="M119" s="8">
        <v>0.006</v>
      </c>
      <c r="N119" s="8">
        <v>0.0011</v>
      </c>
    </row>
    <row r="120" spans="2:14" ht="12.75">
      <c r="B120" s="6" t="s">
        <v>943</v>
      </c>
      <c r="C120" s="17" t="s">
        <v>944</v>
      </c>
      <c r="D120" s="18" t="s">
        <v>97</v>
      </c>
      <c r="E120" s="6"/>
      <c r="F120" s="6" t="s">
        <v>765</v>
      </c>
      <c r="G120" s="6" t="s">
        <v>48</v>
      </c>
      <c r="H120" s="7">
        <v>2596</v>
      </c>
      <c r="I120" s="7">
        <v>4163.1</v>
      </c>
      <c r="J120" s="7">
        <v>0</v>
      </c>
      <c r="K120" s="7">
        <v>422.86</v>
      </c>
      <c r="L120" s="8">
        <v>0.0002</v>
      </c>
      <c r="M120" s="8">
        <v>0.0013</v>
      </c>
      <c r="N120" s="8">
        <v>0.0002</v>
      </c>
    </row>
    <row r="121" spans="2:14" ht="12.75">
      <c r="B121" s="6" t="s">
        <v>945</v>
      </c>
      <c r="C121" s="17" t="s">
        <v>946</v>
      </c>
      <c r="D121" s="18" t="s">
        <v>631</v>
      </c>
      <c r="E121" s="6"/>
      <c r="F121" s="6" t="s">
        <v>765</v>
      </c>
      <c r="G121" s="6" t="s">
        <v>43</v>
      </c>
      <c r="H121" s="7">
        <v>3073</v>
      </c>
      <c r="I121" s="7">
        <v>5826.5</v>
      </c>
      <c r="J121" s="7">
        <v>0</v>
      </c>
      <c r="K121" s="7">
        <v>596.95</v>
      </c>
      <c r="L121" s="8">
        <v>0.0112</v>
      </c>
      <c r="M121" s="8">
        <v>0.0018</v>
      </c>
      <c r="N121" s="8">
        <v>0.0003</v>
      </c>
    </row>
    <row r="122" spans="2:14" ht="12.75">
      <c r="B122" s="6" t="s">
        <v>947</v>
      </c>
      <c r="C122" s="17" t="s">
        <v>948</v>
      </c>
      <c r="D122" s="18" t="s">
        <v>97</v>
      </c>
      <c r="E122" s="6"/>
      <c r="F122" s="6" t="s">
        <v>765</v>
      </c>
      <c r="G122" s="6" t="s">
        <v>48</v>
      </c>
      <c r="H122" s="7">
        <v>13688</v>
      </c>
      <c r="I122" s="7">
        <v>5963</v>
      </c>
      <c r="J122" s="7">
        <v>0</v>
      </c>
      <c r="K122" s="7">
        <v>3193.61</v>
      </c>
      <c r="L122" s="8">
        <v>0.0002</v>
      </c>
      <c r="M122" s="8">
        <v>0.0098</v>
      </c>
      <c r="N122" s="8">
        <v>0.0017</v>
      </c>
    </row>
    <row r="123" spans="2:14" ht="12.75">
      <c r="B123" s="6" t="s">
        <v>949</v>
      </c>
      <c r="C123" s="17" t="s">
        <v>950</v>
      </c>
      <c r="D123" s="18" t="s">
        <v>161</v>
      </c>
      <c r="E123" s="6"/>
      <c r="F123" s="6" t="s">
        <v>765</v>
      </c>
      <c r="G123" s="6" t="s">
        <v>43</v>
      </c>
      <c r="H123" s="7">
        <v>11377</v>
      </c>
      <c r="I123" s="7">
        <v>31913</v>
      </c>
      <c r="J123" s="7">
        <v>11.23</v>
      </c>
      <c r="K123" s="7">
        <v>12116.12</v>
      </c>
      <c r="L123" s="8">
        <v>0</v>
      </c>
      <c r="M123" s="8">
        <v>0.0372</v>
      </c>
      <c r="N123" s="8">
        <v>0.0066</v>
      </c>
    </row>
    <row r="124" spans="2:14" ht="12.75">
      <c r="B124" s="6" t="s">
        <v>951</v>
      </c>
      <c r="C124" s="17" t="s">
        <v>952</v>
      </c>
      <c r="D124" s="18" t="s">
        <v>161</v>
      </c>
      <c r="E124" s="6"/>
      <c r="F124" s="6" t="s">
        <v>765</v>
      </c>
      <c r="G124" s="6" t="s">
        <v>43</v>
      </c>
      <c r="H124" s="7">
        <v>1222</v>
      </c>
      <c r="I124" s="7">
        <v>3949</v>
      </c>
      <c r="J124" s="7">
        <v>0</v>
      </c>
      <c r="K124" s="7">
        <v>160.89</v>
      </c>
      <c r="L124" s="8">
        <v>0</v>
      </c>
      <c r="M124" s="8">
        <v>0.0005</v>
      </c>
      <c r="N124" s="8">
        <v>0.0001</v>
      </c>
    </row>
    <row r="125" spans="2:14" ht="12.75">
      <c r="B125" s="6" t="s">
        <v>953</v>
      </c>
      <c r="C125" s="17" t="s">
        <v>954</v>
      </c>
      <c r="D125" s="18" t="s">
        <v>161</v>
      </c>
      <c r="E125" s="6"/>
      <c r="F125" s="6" t="s">
        <v>765</v>
      </c>
      <c r="G125" s="6" t="s">
        <v>43</v>
      </c>
      <c r="H125" s="7">
        <v>673</v>
      </c>
      <c r="I125" s="7">
        <v>33018</v>
      </c>
      <c r="J125" s="7">
        <v>1.13</v>
      </c>
      <c r="K125" s="7">
        <v>741.98</v>
      </c>
      <c r="L125" s="8">
        <v>0</v>
      </c>
      <c r="M125" s="8">
        <v>0.0023</v>
      </c>
      <c r="N125" s="8">
        <v>0.0004</v>
      </c>
    </row>
    <row r="126" spans="2:14" ht="12.75">
      <c r="B126" s="6" t="s">
        <v>955</v>
      </c>
      <c r="C126" s="17" t="s">
        <v>956</v>
      </c>
      <c r="D126" s="18" t="s">
        <v>161</v>
      </c>
      <c r="E126" s="6"/>
      <c r="F126" s="6" t="s">
        <v>765</v>
      </c>
      <c r="G126" s="6" t="s">
        <v>43</v>
      </c>
      <c r="H126" s="7">
        <v>12314</v>
      </c>
      <c r="I126" s="7">
        <v>39633</v>
      </c>
      <c r="J126" s="7">
        <v>39.34</v>
      </c>
      <c r="K126" s="7">
        <v>16310.62</v>
      </c>
      <c r="L126" s="8">
        <v>0</v>
      </c>
      <c r="M126" s="8">
        <v>0.0501</v>
      </c>
      <c r="N126" s="8">
        <v>0.0088</v>
      </c>
    </row>
    <row r="127" spans="2:14" ht="12.75">
      <c r="B127" s="6" t="s">
        <v>957</v>
      </c>
      <c r="C127" s="17" t="s">
        <v>958</v>
      </c>
      <c r="D127" s="18" t="s">
        <v>161</v>
      </c>
      <c r="E127" s="6"/>
      <c r="F127" s="6" t="s">
        <v>765</v>
      </c>
      <c r="G127" s="6" t="s">
        <v>43</v>
      </c>
      <c r="H127" s="7">
        <v>13135</v>
      </c>
      <c r="I127" s="7">
        <v>12559</v>
      </c>
      <c r="J127" s="7">
        <v>0</v>
      </c>
      <c r="K127" s="7">
        <v>5499.85</v>
      </c>
      <c r="L127" s="8">
        <v>0.0009</v>
      </c>
      <c r="M127" s="8">
        <v>0.0169</v>
      </c>
      <c r="N127" s="8">
        <v>0.003</v>
      </c>
    </row>
    <row r="128" spans="2:14" ht="12.75">
      <c r="B128" s="6" t="s">
        <v>959</v>
      </c>
      <c r="C128" s="17" t="s">
        <v>960</v>
      </c>
      <c r="D128" s="18" t="s">
        <v>97</v>
      </c>
      <c r="E128" s="6"/>
      <c r="F128" s="6" t="s">
        <v>765</v>
      </c>
      <c r="G128" s="6" t="s">
        <v>43</v>
      </c>
      <c r="H128" s="7">
        <v>191</v>
      </c>
      <c r="I128" s="7">
        <v>11961.64</v>
      </c>
      <c r="J128" s="7">
        <v>0</v>
      </c>
      <c r="K128" s="7">
        <v>76.17</v>
      </c>
      <c r="L128" s="8">
        <v>0</v>
      </c>
      <c r="M128" s="8">
        <v>0.0002</v>
      </c>
      <c r="N128" s="8">
        <v>0</v>
      </c>
    </row>
    <row r="129" spans="2:14" ht="12.75">
      <c r="B129" s="6" t="s">
        <v>961</v>
      </c>
      <c r="C129" s="17" t="s">
        <v>962</v>
      </c>
      <c r="D129" s="18" t="s">
        <v>161</v>
      </c>
      <c r="E129" s="6"/>
      <c r="F129" s="6" t="s">
        <v>765</v>
      </c>
      <c r="G129" s="6" t="s">
        <v>43</v>
      </c>
      <c r="H129" s="7">
        <v>16870</v>
      </c>
      <c r="I129" s="7">
        <v>2691</v>
      </c>
      <c r="J129" s="7">
        <v>0</v>
      </c>
      <c r="K129" s="7">
        <v>1513.54</v>
      </c>
      <c r="L129" s="8">
        <v>0.0002</v>
      </c>
      <c r="M129" s="8">
        <v>0.0047</v>
      </c>
      <c r="N129" s="8">
        <v>0.0008</v>
      </c>
    </row>
    <row r="130" spans="2:14" ht="12.75">
      <c r="B130" s="6" t="s">
        <v>963</v>
      </c>
      <c r="C130" s="17" t="s">
        <v>964</v>
      </c>
      <c r="D130" s="18" t="s">
        <v>582</v>
      </c>
      <c r="E130" s="6"/>
      <c r="F130" s="6" t="s">
        <v>765</v>
      </c>
      <c r="G130" s="6" t="s">
        <v>43</v>
      </c>
      <c r="H130" s="7">
        <v>3573</v>
      </c>
      <c r="I130" s="7">
        <v>6835</v>
      </c>
      <c r="J130" s="7">
        <v>0</v>
      </c>
      <c r="K130" s="7">
        <v>814.21</v>
      </c>
      <c r="L130" s="8">
        <v>0.0005</v>
      </c>
      <c r="M130" s="8">
        <v>0.0025</v>
      </c>
      <c r="N130" s="8">
        <v>0.0004</v>
      </c>
    </row>
    <row r="131" spans="2:14" ht="12.75">
      <c r="B131" s="6" t="s">
        <v>965</v>
      </c>
      <c r="C131" s="17" t="s">
        <v>966</v>
      </c>
      <c r="D131" s="18" t="s">
        <v>161</v>
      </c>
      <c r="E131" s="6"/>
      <c r="F131" s="6" t="s">
        <v>765</v>
      </c>
      <c r="G131" s="6" t="s">
        <v>43</v>
      </c>
      <c r="H131" s="7">
        <v>2210</v>
      </c>
      <c r="I131" s="7">
        <v>9186</v>
      </c>
      <c r="J131" s="7">
        <v>0</v>
      </c>
      <c r="K131" s="7">
        <v>676.84</v>
      </c>
      <c r="L131" s="8">
        <v>0</v>
      </c>
      <c r="M131" s="8">
        <v>0.0021</v>
      </c>
      <c r="N131" s="8">
        <v>0.0004</v>
      </c>
    </row>
    <row r="132" spans="2:14" ht="12.75">
      <c r="B132" s="6" t="s">
        <v>967</v>
      </c>
      <c r="C132" s="17" t="s">
        <v>968</v>
      </c>
      <c r="D132" s="18" t="s">
        <v>582</v>
      </c>
      <c r="E132" s="6"/>
      <c r="F132" s="6" t="s">
        <v>765</v>
      </c>
      <c r="G132" s="6" t="s">
        <v>43</v>
      </c>
      <c r="H132" s="7">
        <v>7392</v>
      </c>
      <c r="I132" s="7">
        <v>17827</v>
      </c>
      <c r="J132" s="7">
        <v>0</v>
      </c>
      <c r="K132" s="7">
        <v>4393.45</v>
      </c>
      <c r="L132" s="8">
        <v>0.0006</v>
      </c>
      <c r="M132" s="8">
        <v>0.0135</v>
      </c>
      <c r="N132" s="8">
        <v>0.0024</v>
      </c>
    </row>
    <row r="133" spans="2:14" ht="12.75">
      <c r="B133" s="6" t="s">
        <v>969</v>
      </c>
      <c r="C133" s="17" t="s">
        <v>970</v>
      </c>
      <c r="D133" s="18" t="s">
        <v>582</v>
      </c>
      <c r="E133" s="6"/>
      <c r="F133" s="6" t="s">
        <v>765</v>
      </c>
      <c r="G133" s="6" t="s">
        <v>43</v>
      </c>
      <c r="H133" s="7">
        <v>7596</v>
      </c>
      <c r="I133" s="7">
        <v>4816</v>
      </c>
      <c r="J133" s="7">
        <v>0</v>
      </c>
      <c r="K133" s="7">
        <v>1219.66</v>
      </c>
      <c r="L133" s="8">
        <v>0.0011</v>
      </c>
      <c r="M133" s="8">
        <v>0.0037</v>
      </c>
      <c r="N133" s="8">
        <v>0.0007</v>
      </c>
    </row>
    <row r="134" spans="2:14" ht="12.75">
      <c r="B134" s="6" t="s">
        <v>971</v>
      </c>
      <c r="C134" s="17" t="s">
        <v>972</v>
      </c>
      <c r="D134" s="18" t="s">
        <v>161</v>
      </c>
      <c r="E134" s="6"/>
      <c r="F134" s="6" t="s">
        <v>765</v>
      </c>
      <c r="G134" s="6" t="s">
        <v>43</v>
      </c>
      <c r="H134" s="7">
        <v>12603</v>
      </c>
      <c r="I134" s="7">
        <v>4069</v>
      </c>
      <c r="J134" s="7">
        <v>0</v>
      </c>
      <c r="K134" s="7">
        <v>1709.73</v>
      </c>
      <c r="L134" s="8">
        <v>0.0006</v>
      </c>
      <c r="M134" s="8">
        <v>0.0053</v>
      </c>
      <c r="N134" s="8">
        <v>0.0009</v>
      </c>
    </row>
    <row r="135" spans="2:14" ht="12.75">
      <c r="B135" s="6" t="s">
        <v>973</v>
      </c>
      <c r="C135" s="17" t="s">
        <v>974</v>
      </c>
      <c r="D135" s="18" t="s">
        <v>161</v>
      </c>
      <c r="E135" s="6"/>
      <c r="F135" s="6" t="s">
        <v>765</v>
      </c>
      <c r="G135" s="6" t="s">
        <v>43</v>
      </c>
      <c r="H135" s="7">
        <v>248</v>
      </c>
      <c r="I135" s="7">
        <v>7276</v>
      </c>
      <c r="J135" s="7">
        <v>0</v>
      </c>
      <c r="K135" s="7">
        <v>60.16</v>
      </c>
      <c r="L135" s="8">
        <v>0</v>
      </c>
      <c r="M135" s="8">
        <v>0.0002</v>
      </c>
      <c r="N135" s="8">
        <v>0</v>
      </c>
    </row>
    <row r="136" spans="2:14" ht="12.75">
      <c r="B136" s="6" t="s">
        <v>975</v>
      </c>
      <c r="C136" s="17" t="s">
        <v>976</v>
      </c>
      <c r="D136" s="18" t="s">
        <v>161</v>
      </c>
      <c r="E136" s="6"/>
      <c r="F136" s="6" t="s">
        <v>765</v>
      </c>
      <c r="G136" s="6" t="s">
        <v>43</v>
      </c>
      <c r="H136" s="7">
        <v>10600</v>
      </c>
      <c r="I136" s="7">
        <v>3152</v>
      </c>
      <c r="J136" s="7">
        <v>0</v>
      </c>
      <c r="K136" s="7">
        <v>1113.93</v>
      </c>
      <c r="L136" s="8">
        <v>0.0001</v>
      </c>
      <c r="M136" s="8">
        <v>0.0034</v>
      </c>
      <c r="N136" s="8">
        <v>0.0006</v>
      </c>
    </row>
    <row r="137" spans="2:14" ht="12.75">
      <c r="B137" s="6" t="s">
        <v>977</v>
      </c>
      <c r="C137" s="17" t="s">
        <v>978</v>
      </c>
      <c r="D137" s="18" t="s">
        <v>161</v>
      </c>
      <c r="E137" s="6"/>
      <c r="F137" s="6" t="s">
        <v>765</v>
      </c>
      <c r="G137" s="6" t="s">
        <v>43</v>
      </c>
      <c r="H137" s="7">
        <v>500</v>
      </c>
      <c r="I137" s="7">
        <v>6134</v>
      </c>
      <c r="J137" s="7">
        <v>0</v>
      </c>
      <c r="K137" s="7">
        <v>102.25</v>
      </c>
      <c r="L137" s="8">
        <v>0</v>
      </c>
      <c r="M137" s="8">
        <v>0.0003</v>
      </c>
      <c r="N137" s="8">
        <v>0.0001</v>
      </c>
    </row>
    <row r="138" spans="2:14" ht="12.75">
      <c r="B138" s="6" t="s">
        <v>979</v>
      </c>
      <c r="C138" s="17" t="s">
        <v>980</v>
      </c>
      <c r="D138" s="18" t="s">
        <v>161</v>
      </c>
      <c r="E138" s="6"/>
      <c r="F138" s="6" t="s">
        <v>765</v>
      </c>
      <c r="G138" s="6" t="s">
        <v>43</v>
      </c>
      <c r="H138" s="7">
        <v>3170</v>
      </c>
      <c r="I138" s="7">
        <v>7627.51</v>
      </c>
      <c r="J138" s="7">
        <v>0</v>
      </c>
      <c r="K138" s="7">
        <v>806.13</v>
      </c>
      <c r="L138" s="8">
        <v>0.0003</v>
      </c>
      <c r="M138" s="8">
        <v>0.0025</v>
      </c>
      <c r="N138" s="8">
        <v>0.0004</v>
      </c>
    </row>
    <row r="139" spans="2:14" ht="12.75">
      <c r="B139" s="6" t="s">
        <v>981</v>
      </c>
      <c r="C139" s="17" t="s">
        <v>982</v>
      </c>
      <c r="D139" s="18" t="s">
        <v>582</v>
      </c>
      <c r="E139" s="6"/>
      <c r="F139" s="6" t="s">
        <v>765</v>
      </c>
      <c r="G139" s="6" t="s">
        <v>43</v>
      </c>
      <c r="H139" s="7">
        <v>13979</v>
      </c>
      <c r="I139" s="7">
        <v>6519</v>
      </c>
      <c r="J139" s="7">
        <v>0</v>
      </c>
      <c r="K139" s="7">
        <v>3038.24</v>
      </c>
      <c r="L139" s="8">
        <v>0.0065</v>
      </c>
      <c r="M139" s="8">
        <v>0.0093</v>
      </c>
      <c r="N139" s="8">
        <v>0.0016</v>
      </c>
    </row>
    <row r="140" spans="2:14" ht="12.75">
      <c r="B140" s="6" t="s">
        <v>983</v>
      </c>
      <c r="C140" s="17" t="s">
        <v>984</v>
      </c>
      <c r="D140" s="18" t="s">
        <v>582</v>
      </c>
      <c r="E140" s="6"/>
      <c r="F140" s="6" t="s">
        <v>765</v>
      </c>
      <c r="G140" s="6" t="s">
        <v>43</v>
      </c>
      <c r="H140" s="7">
        <v>235</v>
      </c>
      <c r="I140" s="7">
        <v>5719</v>
      </c>
      <c r="J140" s="7">
        <v>0</v>
      </c>
      <c r="K140" s="7">
        <v>44.81</v>
      </c>
      <c r="L140" s="8">
        <v>0</v>
      </c>
      <c r="M140" s="8">
        <v>0.0001</v>
      </c>
      <c r="N140" s="8">
        <v>0</v>
      </c>
    </row>
    <row r="141" spans="2:14" ht="12.75">
      <c r="B141" s="13" t="s">
        <v>985</v>
      </c>
      <c r="C141" s="14"/>
      <c r="D141" s="20"/>
      <c r="E141" s="13"/>
      <c r="F141" s="13"/>
      <c r="G141" s="13"/>
      <c r="H141" s="15">
        <v>24275</v>
      </c>
      <c r="K141" s="15">
        <v>3937.72</v>
      </c>
      <c r="M141" s="16">
        <v>0.0121</v>
      </c>
      <c r="N141" s="16">
        <v>0.0021</v>
      </c>
    </row>
    <row r="142" spans="2:14" ht="12.75">
      <c r="B142" s="6" t="s">
        <v>986</v>
      </c>
      <c r="C142" s="17" t="s">
        <v>987</v>
      </c>
      <c r="D142" s="18" t="s">
        <v>161</v>
      </c>
      <c r="E142" s="6"/>
      <c r="F142" s="6" t="s">
        <v>794</v>
      </c>
      <c r="G142" s="6" t="s">
        <v>43</v>
      </c>
      <c r="H142" s="7">
        <v>1466</v>
      </c>
      <c r="I142" s="7">
        <v>10888</v>
      </c>
      <c r="J142" s="7">
        <v>0</v>
      </c>
      <c r="K142" s="7">
        <v>532.17</v>
      </c>
      <c r="L142" s="8">
        <v>0</v>
      </c>
      <c r="M142" s="8">
        <v>0.0016</v>
      </c>
      <c r="N142" s="8">
        <v>0.0003</v>
      </c>
    </row>
    <row r="143" spans="2:14" ht="12.75">
      <c r="B143" s="6" t="s">
        <v>988</v>
      </c>
      <c r="C143" s="17" t="s">
        <v>989</v>
      </c>
      <c r="D143" s="18" t="s">
        <v>161</v>
      </c>
      <c r="E143" s="6"/>
      <c r="F143" s="6" t="s">
        <v>794</v>
      </c>
      <c r="G143" s="6" t="s">
        <v>43</v>
      </c>
      <c r="H143" s="7">
        <v>14079</v>
      </c>
      <c r="I143" s="7">
        <v>3625</v>
      </c>
      <c r="J143" s="7">
        <v>0</v>
      </c>
      <c r="K143" s="7">
        <v>1701.55</v>
      </c>
      <c r="L143" s="8">
        <v>0.0001</v>
      </c>
      <c r="M143" s="8">
        <v>0.0052</v>
      </c>
      <c r="N143" s="8">
        <v>0.0009</v>
      </c>
    </row>
    <row r="144" spans="2:14" ht="12.75">
      <c r="B144" s="6" t="s">
        <v>990</v>
      </c>
      <c r="C144" s="17" t="s">
        <v>991</v>
      </c>
      <c r="D144" s="18" t="s">
        <v>631</v>
      </c>
      <c r="E144" s="6"/>
      <c r="F144" s="6" t="s">
        <v>794</v>
      </c>
      <c r="G144" s="6" t="s">
        <v>43</v>
      </c>
      <c r="H144" s="7">
        <v>8730</v>
      </c>
      <c r="I144" s="7">
        <v>5854.5</v>
      </c>
      <c r="J144" s="7">
        <v>0</v>
      </c>
      <c r="K144" s="7">
        <v>1704</v>
      </c>
      <c r="L144" s="8">
        <v>0.0024</v>
      </c>
      <c r="M144" s="8">
        <v>0.0052</v>
      </c>
      <c r="N144" s="8">
        <v>0.0009</v>
      </c>
    </row>
    <row r="145" spans="2:14" ht="12.75">
      <c r="B145" s="13" t="s">
        <v>797</v>
      </c>
      <c r="C145" s="14"/>
      <c r="D145" s="20"/>
      <c r="E145" s="13"/>
      <c r="F145" s="13"/>
      <c r="G145" s="13"/>
      <c r="H145" s="15">
        <v>8529</v>
      </c>
      <c r="K145" s="15">
        <v>1662.35</v>
      </c>
      <c r="M145" s="16">
        <v>0.0051</v>
      </c>
      <c r="N145" s="16">
        <v>0.0009</v>
      </c>
    </row>
    <row r="146" spans="2:14" ht="12.75">
      <c r="B146" s="6" t="s">
        <v>992</v>
      </c>
      <c r="C146" s="17" t="s">
        <v>993</v>
      </c>
      <c r="D146" s="18" t="s">
        <v>161</v>
      </c>
      <c r="E146" s="6"/>
      <c r="F146" s="6" t="s">
        <v>97</v>
      </c>
      <c r="G146" s="6" t="s">
        <v>43</v>
      </c>
      <c r="H146" s="7">
        <v>8529</v>
      </c>
      <c r="I146" s="7">
        <v>5846</v>
      </c>
      <c r="J146" s="7">
        <v>0</v>
      </c>
      <c r="K146" s="7">
        <v>1662.35</v>
      </c>
      <c r="L146" s="8">
        <v>0.0005</v>
      </c>
      <c r="M146" s="8">
        <v>0.0051</v>
      </c>
      <c r="N146" s="8">
        <v>0.0009</v>
      </c>
    </row>
    <row r="147" spans="2:14" ht="12.75">
      <c r="B147" s="13" t="s">
        <v>798</v>
      </c>
      <c r="C147" s="14"/>
      <c r="D147" s="20"/>
      <c r="E147" s="13"/>
      <c r="F147" s="13"/>
      <c r="G147" s="13"/>
      <c r="H147" s="15">
        <v>0</v>
      </c>
      <c r="K147" s="15">
        <v>0</v>
      </c>
      <c r="M147" s="16">
        <v>0</v>
      </c>
      <c r="N147" s="16">
        <v>0</v>
      </c>
    </row>
    <row r="150" spans="2:7" ht="12.75">
      <c r="B150" s="6" t="s">
        <v>104</v>
      </c>
      <c r="C150" s="17"/>
      <c r="D150" s="18"/>
      <c r="E150" s="6"/>
      <c r="F150" s="6"/>
      <c r="G150" s="6"/>
    </row>
    <row r="154" ht="12.75">
      <c r="B15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 topLeftCell="A1">
      <selection activeCell="G25" sqref="G25:G31"/>
    </sheetView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994</v>
      </c>
    </row>
    <row r="8" spans="2:15" ht="12.75">
      <c r="B8" s="3" t="s">
        <v>76</v>
      </c>
      <c r="C8" s="3" t="s">
        <v>77</v>
      </c>
      <c r="D8" s="3" t="s">
        <v>107</v>
      </c>
      <c r="E8" s="3" t="s">
        <v>78</v>
      </c>
      <c r="F8" s="3" t="s">
        <v>165</v>
      </c>
      <c r="G8" s="3" t="s">
        <v>79</v>
      </c>
      <c r="H8" s="3" t="s">
        <v>80</v>
      </c>
      <c r="I8" s="3" t="s">
        <v>81</v>
      </c>
      <c r="J8" s="3" t="s">
        <v>110</v>
      </c>
      <c r="K8" s="3" t="s">
        <v>42</v>
      </c>
      <c r="L8" s="3" t="s">
        <v>84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995</v>
      </c>
      <c r="C11" s="12"/>
      <c r="D11" s="19"/>
      <c r="E11" s="3"/>
      <c r="F11" s="3"/>
      <c r="G11" s="3"/>
      <c r="H11" s="3"/>
      <c r="I11" s="3"/>
      <c r="J11" s="9">
        <v>403513.62</v>
      </c>
      <c r="L11" s="9">
        <v>22851.64</v>
      </c>
      <c r="N11" s="10">
        <v>1</v>
      </c>
      <c r="O11" s="10">
        <v>0.0124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996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997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998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999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103</v>
      </c>
      <c r="C17" s="12"/>
      <c r="D17" s="19"/>
      <c r="E17" s="3"/>
      <c r="F17" s="3"/>
      <c r="G17" s="3"/>
      <c r="H17" s="3"/>
      <c r="I17" s="3"/>
      <c r="J17" s="9">
        <v>403513.62</v>
      </c>
      <c r="L17" s="9">
        <v>22851.64</v>
      </c>
      <c r="N17" s="10">
        <v>1</v>
      </c>
      <c r="O17" s="10">
        <v>0.0124</v>
      </c>
    </row>
    <row r="18" spans="2:15" ht="12.75">
      <c r="B18" s="13" t="s">
        <v>996</v>
      </c>
      <c r="C18" s="14"/>
      <c r="D18" s="20"/>
      <c r="E18" s="13"/>
      <c r="F18" s="13"/>
      <c r="G18" s="13"/>
      <c r="H18" s="13"/>
      <c r="I18" s="13"/>
      <c r="J18" s="15">
        <v>99183.52</v>
      </c>
      <c r="L18" s="15">
        <v>8841.79</v>
      </c>
      <c r="N18" s="16">
        <v>0.3869</v>
      </c>
      <c r="O18" s="16">
        <v>0.0048</v>
      </c>
    </row>
    <row r="19" spans="2:15" ht="12.75">
      <c r="B19" s="6" t="s">
        <v>1000</v>
      </c>
      <c r="C19" s="17" t="s">
        <v>1001</v>
      </c>
      <c r="D19" s="18" t="s">
        <v>97</v>
      </c>
      <c r="E19" s="6"/>
      <c r="F19" s="6" t="s">
        <v>794</v>
      </c>
      <c r="G19" s="6" t="s">
        <v>1002</v>
      </c>
      <c r="H19" s="6" t="s">
        <v>157</v>
      </c>
      <c r="I19" s="6" t="s">
        <v>43</v>
      </c>
      <c r="J19" s="7">
        <v>180.01</v>
      </c>
      <c r="K19" s="7">
        <v>246118</v>
      </c>
      <c r="L19" s="7">
        <v>1477.09</v>
      </c>
      <c r="M19" s="8">
        <v>0</v>
      </c>
      <c r="N19" s="8">
        <v>0.0646</v>
      </c>
      <c r="O19" s="8">
        <v>0.0008</v>
      </c>
    </row>
    <row r="20" spans="2:15" ht="12.75">
      <c r="B20" s="6" t="s">
        <v>1003</v>
      </c>
      <c r="C20" s="17" t="s">
        <v>1004</v>
      </c>
      <c r="D20" s="18" t="s">
        <v>97</v>
      </c>
      <c r="E20" s="6"/>
      <c r="F20" s="6" t="s">
        <v>794</v>
      </c>
      <c r="G20" s="6" t="s">
        <v>1005</v>
      </c>
      <c r="H20" s="6" t="s">
        <v>157</v>
      </c>
      <c r="I20" s="6" t="s">
        <v>43</v>
      </c>
      <c r="J20" s="7">
        <v>22700</v>
      </c>
      <c r="K20" s="7">
        <v>1647</v>
      </c>
      <c r="L20" s="7">
        <v>1246.48</v>
      </c>
      <c r="M20" s="8">
        <v>0.0002</v>
      </c>
      <c r="N20" s="8">
        <v>0.0545</v>
      </c>
      <c r="O20" s="8">
        <v>0.0007</v>
      </c>
    </row>
    <row r="21" spans="2:15" ht="12.75">
      <c r="B21" s="6" t="s">
        <v>1006</v>
      </c>
      <c r="C21" s="17" t="s">
        <v>1007</v>
      </c>
      <c r="D21" s="18" t="s">
        <v>97</v>
      </c>
      <c r="E21" s="6"/>
      <c r="F21" s="6" t="s">
        <v>794</v>
      </c>
      <c r="G21" s="6" t="s">
        <v>1008</v>
      </c>
      <c r="H21" s="6" t="s">
        <v>157</v>
      </c>
      <c r="I21" s="6" t="s">
        <v>43</v>
      </c>
      <c r="J21" s="7">
        <v>76303.51</v>
      </c>
      <c r="K21" s="7">
        <v>2405</v>
      </c>
      <c r="L21" s="7">
        <v>6118.22</v>
      </c>
      <c r="M21" s="8">
        <v>0</v>
      </c>
      <c r="N21" s="8">
        <v>0.2677</v>
      </c>
      <c r="O21" s="8">
        <v>0.0033</v>
      </c>
    </row>
    <row r="22" spans="2:15" ht="12.75">
      <c r="B22" s="13" t="s">
        <v>1009</v>
      </c>
      <c r="C22" s="14"/>
      <c r="D22" s="20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 ht="12.75">
      <c r="B23" s="13" t="s">
        <v>998</v>
      </c>
      <c r="C23" s="14"/>
      <c r="D23" s="20"/>
      <c r="E23" s="13"/>
      <c r="F23" s="13"/>
      <c r="G23" s="13"/>
      <c r="H23" s="13"/>
      <c r="I23" s="13"/>
      <c r="J23" s="15">
        <v>304330.1</v>
      </c>
      <c r="L23" s="15">
        <v>14009.86</v>
      </c>
      <c r="N23" s="16">
        <v>0.6131</v>
      </c>
      <c r="O23" s="16">
        <v>0.0076</v>
      </c>
    </row>
    <row r="24" spans="2:15" ht="12.75">
      <c r="B24" s="6" t="s">
        <v>1010</v>
      </c>
      <c r="C24" s="17" t="s">
        <v>1011</v>
      </c>
      <c r="D24" s="18" t="s">
        <v>161</v>
      </c>
      <c r="E24" s="6"/>
      <c r="F24" s="6" t="s">
        <v>765</v>
      </c>
      <c r="G24" s="6"/>
      <c r="H24" s="6"/>
      <c r="I24" s="6" t="s">
        <v>48</v>
      </c>
      <c r="J24" s="7">
        <v>2709.29</v>
      </c>
      <c r="K24" s="7">
        <v>20327</v>
      </c>
      <c r="L24" s="7">
        <v>2154.79</v>
      </c>
      <c r="M24" s="8">
        <v>0.0067</v>
      </c>
      <c r="N24" s="8">
        <v>0.0943</v>
      </c>
      <c r="O24" s="8">
        <v>0.0012</v>
      </c>
    </row>
    <row r="25" spans="2:15" ht="12.75">
      <c r="B25" s="6" t="s">
        <v>1012</v>
      </c>
      <c r="C25" s="17" t="s">
        <v>1013</v>
      </c>
      <c r="D25" s="18" t="s">
        <v>399</v>
      </c>
      <c r="E25" s="6"/>
      <c r="F25" s="6" t="s">
        <v>765</v>
      </c>
      <c r="G25" s="6"/>
      <c r="H25" s="6"/>
      <c r="I25" s="6" t="s">
        <v>43</v>
      </c>
      <c r="J25" s="7">
        <v>243615.7</v>
      </c>
      <c r="K25" s="7">
        <v>167.43</v>
      </c>
      <c r="L25" s="7">
        <v>1359.89</v>
      </c>
      <c r="M25" s="8">
        <v>0.0027</v>
      </c>
      <c r="N25" s="8">
        <v>0.0595</v>
      </c>
      <c r="O25" s="8">
        <v>0.0007</v>
      </c>
    </row>
    <row r="26" spans="2:15" ht="12.75">
      <c r="B26" s="6" t="s">
        <v>1014</v>
      </c>
      <c r="C26" s="17" t="s">
        <v>1015</v>
      </c>
      <c r="D26" s="18" t="s">
        <v>97</v>
      </c>
      <c r="E26" s="6"/>
      <c r="F26" s="6" t="s">
        <v>765</v>
      </c>
      <c r="G26" s="6"/>
      <c r="H26" s="6"/>
      <c r="I26" s="6" t="s">
        <v>48</v>
      </c>
      <c r="J26" s="7">
        <v>44013</v>
      </c>
      <c r="K26" s="7">
        <v>2704</v>
      </c>
      <c r="L26" s="7">
        <v>4656.55</v>
      </c>
      <c r="M26" s="8">
        <v>0.0002</v>
      </c>
      <c r="N26" s="8">
        <v>0.2038</v>
      </c>
      <c r="O26" s="8">
        <v>0.0025</v>
      </c>
    </row>
    <row r="27" spans="2:15" ht="12.75">
      <c r="B27" s="6" t="s">
        <v>1016</v>
      </c>
      <c r="C27" s="17" t="s">
        <v>1017</v>
      </c>
      <c r="D27" s="18" t="s">
        <v>97</v>
      </c>
      <c r="E27" s="6"/>
      <c r="F27" s="6" t="s">
        <v>765</v>
      </c>
      <c r="G27" s="6"/>
      <c r="H27" s="6"/>
      <c r="I27" s="6" t="s">
        <v>43</v>
      </c>
      <c r="J27" s="7">
        <v>8027</v>
      </c>
      <c r="K27" s="7">
        <v>9089</v>
      </c>
      <c r="L27" s="7">
        <v>2432.4</v>
      </c>
      <c r="M27" s="8">
        <v>0.0004</v>
      </c>
      <c r="N27" s="8">
        <v>0.1064</v>
      </c>
      <c r="O27" s="8">
        <v>0.0013</v>
      </c>
    </row>
    <row r="28" spans="2:15" ht="12.75">
      <c r="B28" s="6" t="s">
        <v>1018</v>
      </c>
      <c r="C28" s="17" t="s">
        <v>1019</v>
      </c>
      <c r="D28" s="18" t="s">
        <v>97</v>
      </c>
      <c r="E28" s="6"/>
      <c r="F28" s="6" t="s">
        <v>765</v>
      </c>
      <c r="G28" s="6"/>
      <c r="H28" s="6"/>
      <c r="I28" s="6" t="s">
        <v>43</v>
      </c>
      <c r="J28" s="7">
        <v>4158</v>
      </c>
      <c r="K28" s="7">
        <v>18344.23</v>
      </c>
      <c r="L28" s="7">
        <v>2543.02</v>
      </c>
      <c r="M28" s="8">
        <v>0.0002</v>
      </c>
      <c r="N28" s="8">
        <v>0.1113</v>
      </c>
      <c r="O28" s="8">
        <v>0.0014</v>
      </c>
    </row>
    <row r="29" spans="2:15" ht="12.75">
      <c r="B29" s="6" t="s">
        <v>1020</v>
      </c>
      <c r="C29" s="17" t="s">
        <v>1021</v>
      </c>
      <c r="D29" s="18" t="s">
        <v>97</v>
      </c>
      <c r="E29" s="6"/>
      <c r="F29" s="6" t="s">
        <v>765</v>
      </c>
      <c r="G29" s="6"/>
      <c r="H29" s="6"/>
      <c r="I29" s="6" t="s">
        <v>43</v>
      </c>
      <c r="J29" s="7">
        <v>1807.1</v>
      </c>
      <c r="K29" s="7">
        <v>14327.32</v>
      </c>
      <c r="L29" s="7">
        <v>863.2</v>
      </c>
      <c r="M29" s="8">
        <v>0.0001</v>
      </c>
      <c r="N29" s="8">
        <v>0.0378</v>
      </c>
      <c r="O29" s="8">
        <v>0.0005</v>
      </c>
    </row>
    <row r="30" spans="2:15" ht="12.75">
      <c r="B30" s="6" t="s">
        <v>1022</v>
      </c>
      <c r="C30" s="17" t="s">
        <v>1023</v>
      </c>
      <c r="D30" s="18" t="s">
        <v>1024</v>
      </c>
      <c r="E30" s="6"/>
      <c r="F30" s="6" t="s">
        <v>765</v>
      </c>
      <c r="G30" s="6"/>
      <c r="H30" s="6"/>
      <c r="I30" s="6" t="s">
        <v>43</v>
      </c>
      <c r="J30" s="7">
        <v>0.01</v>
      </c>
      <c r="K30" s="7">
        <v>22192.06</v>
      </c>
      <c r="L30" s="7">
        <v>0.01</v>
      </c>
      <c r="M30" s="8">
        <v>0</v>
      </c>
      <c r="N30" s="8">
        <v>0</v>
      </c>
      <c r="O30" s="8">
        <v>0</v>
      </c>
    </row>
    <row r="31" spans="2:15" ht="12.75">
      <c r="B31" s="13" t="s">
        <v>797</v>
      </c>
      <c r="C31" s="14"/>
      <c r="D31" s="20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 ht="12.75">
      <c r="B34" s="6" t="s">
        <v>104</v>
      </c>
      <c r="C34" s="17"/>
      <c r="D34" s="18"/>
      <c r="E34" s="6"/>
      <c r="F34" s="6"/>
      <c r="G34" s="6"/>
      <c r="H34" s="6"/>
      <c r="I34" s="6"/>
    </row>
    <row r="38" ht="12.75">
      <c r="B3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7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ht="15.6">
      <c r="B4" s="1" t="s">
        <v>6</v>
      </c>
    </row>
    <row r="6" ht="15.6">
      <c r="B6" s="2" t="s">
        <v>105</v>
      </c>
    </row>
    <row r="7" ht="15.6">
      <c r="B7" s="2" t="s">
        <v>1025</v>
      </c>
    </row>
    <row r="8" spans="2:12" ht="12.75">
      <c r="B8" s="3" t="s">
        <v>76</v>
      </c>
      <c r="C8" s="3" t="s">
        <v>77</v>
      </c>
      <c r="D8" s="3" t="s">
        <v>107</v>
      </c>
      <c r="E8" s="3" t="s">
        <v>165</v>
      </c>
      <c r="F8" s="3" t="s">
        <v>81</v>
      </c>
      <c r="G8" s="3" t="s">
        <v>110</v>
      </c>
      <c r="H8" s="3" t="s">
        <v>42</v>
      </c>
      <c r="I8" s="3" t="s">
        <v>84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1026</v>
      </c>
      <c r="C11" s="12"/>
      <c r="D11" s="19"/>
      <c r="E11" s="3"/>
      <c r="F11" s="3"/>
      <c r="G11" s="9">
        <v>116067</v>
      </c>
      <c r="I11" s="9">
        <v>445.58</v>
      </c>
      <c r="K11" s="10">
        <v>1</v>
      </c>
      <c r="L11" s="10">
        <v>0.0002</v>
      </c>
    </row>
    <row r="12" spans="2:12" ht="12.75">
      <c r="B12" s="3" t="s">
        <v>1027</v>
      </c>
      <c r="C12" s="12"/>
      <c r="D12" s="19"/>
      <c r="E12" s="3"/>
      <c r="F12" s="3"/>
      <c r="G12" s="9">
        <v>116067</v>
      </c>
      <c r="I12" s="9">
        <v>445.58</v>
      </c>
      <c r="K12" s="10">
        <v>1</v>
      </c>
      <c r="L12" s="10">
        <v>0.0002</v>
      </c>
    </row>
    <row r="13" spans="2:12" ht="12.75">
      <c r="B13" s="13" t="s">
        <v>1028</v>
      </c>
      <c r="C13" s="14"/>
      <c r="D13" s="20"/>
      <c r="E13" s="13"/>
      <c r="F13" s="13"/>
      <c r="G13" s="15">
        <v>116067</v>
      </c>
      <c r="I13" s="15">
        <v>445.58</v>
      </c>
      <c r="K13" s="16">
        <v>1</v>
      </c>
      <c r="L13" s="16">
        <v>0.0002</v>
      </c>
    </row>
    <row r="14" spans="2:12" ht="12.75">
      <c r="B14" s="6" t="s">
        <v>1029</v>
      </c>
      <c r="C14" s="17">
        <v>1171677</v>
      </c>
      <c r="D14" s="18" t="s">
        <v>123</v>
      </c>
      <c r="E14" s="6" t="s">
        <v>218</v>
      </c>
      <c r="F14" s="6" t="s">
        <v>92</v>
      </c>
      <c r="G14" s="7">
        <v>36450</v>
      </c>
      <c r="H14" s="7">
        <v>317.8</v>
      </c>
      <c r="I14" s="7">
        <v>115.84</v>
      </c>
      <c r="J14" s="8">
        <v>0.014</v>
      </c>
      <c r="K14" s="8">
        <v>0.26</v>
      </c>
      <c r="L14" s="8">
        <v>0.0001</v>
      </c>
    </row>
    <row r="15" spans="2:12" ht="12.75">
      <c r="B15" s="6" t="s">
        <v>1030</v>
      </c>
      <c r="C15" s="17">
        <v>1169903</v>
      </c>
      <c r="D15" s="18" t="s">
        <v>123</v>
      </c>
      <c r="E15" s="6" t="s">
        <v>440</v>
      </c>
      <c r="F15" s="6" t="s">
        <v>92</v>
      </c>
      <c r="G15" s="7">
        <v>4100</v>
      </c>
      <c r="H15" s="7">
        <v>148</v>
      </c>
      <c r="I15" s="7">
        <v>6.07</v>
      </c>
      <c r="J15" s="8">
        <v>0.0005</v>
      </c>
      <c r="K15" s="8">
        <v>0.0136</v>
      </c>
      <c r="L15" s="8">
        <v>0</v>
      </c>
    </row>
    <row r="16" spans="2:12" ht="12.75">
      <c r="B16" s="6" t="s">
        <v>1031</v>
      </c>
      <c r="C16" s="17">
        <v>1172303</v>
      </c>
      <c r="D16" s="18" t="s">
        <v>123</v>
      </c>
      <c r="E16" s="6" t="s">
        <v>562</v>
      </c>
      <c r="F16" s="6" t="s">
        <v>92</v>
      </c>
      <c r="G16" s="7">
        <v>29667</v>
      </c>
      <c r="H16" s="7">
        <v>398.4</v>
      </c>
      <c r="I16" s="7">
        <v>118.19</v>
      </c>
      <c r="J16" s="8">
        <v>0.0129</v>
      </c>
      <c r="K16" s="8">
        <v>0.2653</v>
      </c>
      <c r="L16" s="8">
        <v>0.0001</v>
      </c>
    </row>
    <row r="17" spans="2:12" ht="12.75">
      <c r="B17" s="6" t="s">
        <v>1032</v>
      </c>
      <c r="C17" s="17">
        <v>1170224</v>
      </c>
      <c r="D17" s="18" t="s">
        <v>123</v>
      </c>
      <c r="E17" s="6" t="s">
        <v>221</v>
      </c>
      <c r="F17" s="6" t="s">
        <v>92</v>
      </c>
      <c r="G17" s="7">
        <v>35000</v>
      </c>
      <c r="H17" s="7">
        <v>122.4</v>
      </c>
      <c r="I17" s="7">
        <v>42.84</v>
      </c>
      <c r="J17" s="8">
        <v>0.002</v>
      </c>
      <c r="K17" s="8">
        <v>0.0961</v>
      </c>
      <c r="L17" s="8">
        <v>0</v>
      </c>
    </row>
    <row r="18" spans="2:12" ht="12.75">
      <c r="B18" s="6" t="s">
        <v>1033</v>
      </c>
      <c r="C18" s="17">
        <v>1173442</v>
      </c>
      <c r="D18" s="18" t="s">
        <v>123</v>
      </c>
      <c r="E18" s="6" t="s">
        <v>386</v>
      </c>
      <c r="F18" s="6" t="s">
        <v>92</v>
      </c>
      <c r="G18" s="7">
        <v>10850</v>
      </c>
      <c r="H18" s="7">
        <v>1499</v>
      </c>
      <c r="I18" s="7">
        <v>162.64</v>
      </c>
      <c r="J18" s="8">
        <v>0.0047</v>
      </c>
      <c r="K18" s="8">
        <v>0.365</v>
      </c>
      <c r="L18" s="8">
        <v>0.0001</v>
      </c>
    </row>
    <row r="19" spans="2:12" ht="12.75">
      <c r="B19" s="3" t="s">
        <v>169</v>
      </c>
      <c r="C19" s="12"/>
      <c r="D19" s="19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1034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3" spans="2:6" ht="12.75">
      <c r="B23" s="6" t="s">
        <v>104</v>
      </c>
      <c r="C23" s="17"/>
      <c r="D23" s="18"/>
      <c r="E23" s="6"/>
      <c r="F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2021-04-06T08:04:25Z</dcterms:created>
  <dcterms:modified xsi:type="dcterms:W3CDTF">2021-05-31T18:11:02Z</dcterms:modified>
  <cp:category/>
  <cp:version/>
  <cp:contentType/>
  <cp:contentStatus/>
</cp:coreProperties>
</file>