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8\רשימות ניע\רבעון 3\"/>
    </mc:Choice>
  </mc:AlternateContent>
  <bookViews>
    <workbookView xWindow="120" yWindow="120" windowWidth="17040" windowHeight="10560" tabRatio="94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30" r:id="rId26"/>
    <sheet name="יתרת התחייבות להשקעה" sheetId="26" r:id="rId27"/>
    <sheet name="עלות מתואמת אג&quot;ח קונצרני סחיר" sheetId="27" r:id="rId28"/>
    <sheet name="עלות מתואמת אג&quot;ח קונצרני ל.סחיר" sheetId="28" r:id="rId29"/>
    <sheet name="עלות מתואמת מסגרות אשראי ללווים" sheetId="29" r:id="rId30"/>
  </sheets>
  <calcPr calcId="162913"/>
</workbook>
</file>

<file path=xl/calcChain.xml><?xml version="1.0" encoding="utf-8"?>
<calcChain xmlns="http://schemas.openxmlformats.org/spreadsheetml/2006/main">
  <c r="C43" i="1" l="1"/>
  <c r="C37" i="1"/>
  <c r="C42" i="1" l="1"/>
  <c r="D20" i="1" s="1"/>
  <c r="C41" i="1"/>
  <c r="C40" i="1"/>
  <c r="C39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D27" i="1" l="1"/>
  <c r="D18" i="1"/>
  <c r="D33" i="1"/>
  <c r="D25" i="1"/>
  <c r="D17" i="1"/>
  <c r="D16" i="1"/>
  <c r="D35" i="1"/>
  <c r="D34" i="1"/>
  <c r="D15" i="1"/>
  <c r="D19" i="1"/>
  <c r="D26" i="1"/>
  <c r="D14" i="1"/>
  <c r="D32" i="1"/>
  <c r="D24" i="1"/>
  <c r="D11" i="1"/>
  <c r="D31" i="1"/>
  <c r="D23" i="1"/>
  <c r="D12" i="1"/>
  <c r="D30" i="1"/>
  <c r="D22" i="1"/>
  <c r="D37" i="1"/>
  <c r="D29" i="1"/>
  <c r="D21" i="1"/>
  <c r="D13" i="1"/>
  <c r="D36" i="1"/>
  <c r="D28" i="1"/>
  <c r="C23" i="1"/>
  <c r="C12" i="1"/>
  <c r="D42" i="1" l="1"/>
</calcChain>
</file>

<file path=xl/sharedStrings.xml><?xml version="1.0" encoding="utf-8"?>
<sst xmlns="http://schemas.openxmlformats.org/spreadsheetml/2006/main" count="1846" uniqueCount="574">
  <si>
    <t>תאריך הדיווח: 27/09/2018</t>
  </si>
  <si>
    <t>החברה המדווחת: קופ"ג תעשיה אוירית</t>
  </si>
  <si>
    <t>שם מסלול/קרן/קופה: קופ"ג תע"א-בני 50-</t>
  </si>
  <si>
    <t>מספר מסלול/קרן/קופה: 9893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</si>
  <si>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</si>
  <si>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</si>
  <si>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</si>
  <si>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</si>
  <si>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</si>
  <si>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</si>
  <si>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</si>
  <si>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</si>
  <si>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</si>
  <si>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</si>
  <si>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</si>
  <si>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</si>
  <si>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</si>
  <si>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</si>
  <si>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</si>
  <si>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</si>
  <si>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</si>
  <si>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</si>
  <si>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</si>
  <si>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</si>
  <si>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</si>
  <si>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</si>
  <si>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</si>
  <si>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</si>
  <si>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</si>
  <si>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</si>
  <si>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</si>
  <si>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</si>
  <si>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</si>
  <si>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</si>
  <si>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</si>
  <si>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</si>
  <si>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</si>
  <si>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</si>
  <si>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</si>
  <si>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</si>
  <si>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</si>
  <si>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</si>
  <si>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</si>
  <si>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</si>
  <si>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</si>
  <si>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</si>
  <si>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</si>
  <si>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</si>
  <si>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</si>
  <si>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</si>
  <si>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</si>
  <si>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</si>
  <si>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</si>
  <si>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</si>
  <si>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</si>
  <si>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</si>
  <si>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</si>
  <si>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</si>
  <si>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</si>
  <si>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</si>
  <si>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</si>
  <si>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</si>
  <si>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</si>
  <si>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</si>
  <si>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</si>
  <si>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</si>
  <si>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</si>
  <si>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</si>
  <si>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</si>
  <si>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</si>
  <si>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</si>
  <si>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</si>
  <si>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</si>
  <si>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</si>
  <si>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</si>
  <si>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</si>
  <si>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</si>
  <si>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</si>
  <si>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</si>
  <si>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</si>
  <si>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</si>
  <si>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</si>
  <si>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</si>
  <si>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</si>
  <si>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</si>
  <si>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</si>
  <si>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</si>
  <si>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</si>
  <si>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</si>
  <si>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</si>
  <si>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</si>
  <si>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</si>
  <si>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שקל חדש</t>
  </si>
  <si>
    <t>סה"כ יתרות מזומנים ועו"ש נקובים במט"ח</t>
  </si>
  <si>
    <t>AAA IL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</si>
  <si>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</si>
  <si>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</si>
  <si>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</si>
  <si>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</si>
  <si>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</si>
  <si>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</si>
  <si>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</si>
  <si>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</si>
  <si>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</si>
  <si>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</si>
  <si>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</si>
  <si>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</si>
  <si>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</si>
  <si>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</si>
  <si>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</si>
  <si>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</si>
  <si>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</si>
  <si>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</si>
  <si>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</si>
  <si>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</si>
  <si>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</si>
  <si>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</si>
  <si>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</si>
  <si>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סה"כ ממשלתי לא צמוד</t>
  </si>
  <si>
    <t>סה"כ ממשלתי צמוד מט"ח</t>
  </si>
  <si>
    <t>סה"כ ממשלתי חו"ל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</si>
  <si>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</si>
  <si>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</si>
  <si>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</si>
  <si>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</si>
  <si>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</si>
  <si>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</si>
  <si>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</si>
  <si>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</si>
  <si>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</si>
  <si>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</si>
  <si>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</si>
  <si>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</si>
  <si>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</si>
  <si>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</si>
  <si>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</si>
  <si>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</si>
  <si>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</si>
  <si>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</si>
  <si>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מז טפ הנפק   46</t>
  </si>
  <si>
    <t>TASE</t>
  </si>
  <si>
    <t>בנקים</t>
  </si>
  <si>
    <t>S&amp;P מעלות</t>
  </si>
  <si>
    <t>נמלי ישראל אג1</t>
  </si>
  <si>
    <t>נדל"ן ובינוי</t>
  </si>
  <si>
    <t>Aa1 IL</t>
  </si>
  <si>
    <t>מידרוג</t>
  </si>
  <si>
    <t>חשמל אג29</t>
  </si>
  <si>
    <t>אנרגיה</t>
  </si>
  <si>
    <t>Aa2 IL</t>
  </si>
  <si>
    <t>אדמה אג2</t>
  </si>
  <si>
    <t>כימיה גומי ופלסטיק</t>
  </si>
  <si>
    <t>AA- IL</t>
  </si>
  <si>
    <t>ביג אג9</t>
  </si>
  <si>
    <t>גזית גלוב אג11</t>
  </si>
  <si>
    <t>גזית גלוב אג13</t>
  </si>
  <si>
    <t>סה"כ אגרות חוב קונצרניות לא צמודות</t>
  </si>
  <si>
    <t>מזרחי הנפקות אג40</t>
  </si>
  <si>
    <t>בזק אג9</t>
  </si>
  <si>
    <t>תקשורת ומדיה</t>
  </si>
  <si>
    <t>AA IL</t>
  </si>
  <si>
    <t>גב ים     אגח ח</t>
  </si>
  <si>
    <t>דה זראסאי אג4</t>
  </si>
  <si>
    <t>סילברסטין אג1</t>
  </si>
  <si>
    <t>דלתא אג1</t>
  </si>
  <si>
    <t>אופנה והלבשה</t>
  </si>
  <si>
    <t>A1 IL</t>
  </si>
  <si>
    <t>מויניאן   אגח ב</t>
  </si>
  <si>
    <t>נכסים ובנין אג7</t>
  </si>
  <si>
    <t>קרסו אג2</t>
  </si>
  <si>
    <t>מסחר</t>
  </si>
  <si>
    <t>אפריקה מגורים אג3</t>
  </si>
  <si>
    <t>A2 IL</t>
  </si>
  <si>
    <t>סה"כ אגרות חוב קונצרניות צמודות למט"ח</t>
  </si>
  <si>
    <t>ביג אגח י</t>
  </si>
  <si>
    <t>Aa3 IL</t>
  </si>
  <si>
    <t>דלק תמלוגיםאגחא</t>
  </si>
  <si>
    <t>חיפושי נפט וגז</t>
  </si>
  <si>
    <t>תמר פטרו אג2</t>
  </si>
  <si>
    <t>אבגול אג"ח ד 3.9% 2021/2025</t>
  </si>
  <si>
    <t>עץ נייר ודפוס</t>
  </si>
  <si>
    <t>A IL</t>
  </si>
  <si>
    <t>חברה לישראל אג11</t>
  </si>
  <si>
    <t>השקעה ואחזקות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</si>
  <si>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</si>
  <si>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</si>
  <si>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</si>
  <si>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סה"כ אגרות חוב קונצרניות חברות זרות בחו"ל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</si>
  <si>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</si>
  <si>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</si>
  <si>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</si>
  <si>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</si>
  <si>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</si>
  <si>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</si>
  <si>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</si>
  <si>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</si>
  <si>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</si>
  <si>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</si>
  <si>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ביטוח</t>
  </si>
  <si>
    <t>הראל</t>
  </si>
  <si>
    <t>שופרסל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</si>
  <si>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</si>
  <si>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</si>
  <si>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</si>
  <si>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</si>
  <si>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</si>
  <si>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</si>
  <si>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פרוטרום</t>
  </si>
  <si>
    <t>מזון</t>
  </si>
  <si>
    <t>שטראוס גרופ</t>
  </si>
  <si>
    <t>טבע</t>
  </si>
  <si>
    <t>כיל</t>
  </si>
  <si>
    <t>פריגו מ"ר</t>
  </si>
  <si>
    <t>חברה לישראל</t>
  </si>
  <si>
    <t>דלק קדוחים</t>
  </si>
  <si>
    <t>ישראמקו</t>
  </si>
  <si>
    <t>בזק</t>
  </si>
  <si>
    <t>בזן</t>
  </si>
  <si>
    <t>פז נפט</t>
  </si>
  <si>
    <t>נייס</t>
  </si>
  <si>
    <t>תוכנה ואינטרנט</t>
  </si>
  <si>
    <t>טאואר</t>
  </si>
  <si>
    <t>מוליכים למחצה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</si>
  <si>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</si>
  <si>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</si>
  <si>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</si>
  <si>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</si>
  <si>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</si>
  <si>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</si>
  <si>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</si>
  <si>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</si>
  <si>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איידיאיי ביטוח</t>
  </si>
  <si>
    <t>כלל ביטוח</t>
  </si>
  <si>
    <t>מגדל ביטוח</t>
  </si>
  <si>
    <t>מנורה</t>
  </si>
  <si>
    <t>אלקטרה צריכה</t>
  </si>
  <si>
    <t>רמי לוי</t>
  </si>
  <si>
    <t>תדיראן הולדינגס</t>
  </si>
  <si>
    <t>אפריקה נכסים</t>
  </si>
  <si>
    <t>ביג</t>
  </si>
  <si>
    <t>בראק אן וי</t>
  </si>
  <si>
    <t>גב ים</t>
  </si>
  <si>
    <t>ישראל קנדה</t>
  </si>
  <si>
    <t>כלכלית</t>
  </si>
  <si>
    <t>מבני תעשיה</t>
  </si>
  <si>
    <t>נכסים בנין</t>
  </si>
  <si>
    <t>סאמיט</t>
  </si>
  <si>
    <t>סלע נדלן</t>
  </si>
  <si>
    <t>ריט1</t>
  </si>
  <si>
    <t>שיכון ובינוי</t>
  </si>
  <si>
    <t>נטו</t>
  </si>
  <si>
    <t>דלתא גליל</t>
  </si>
  <si>
    <t>פוקס</t>
  </si>
  <si>
    <t>אינרום</t>
  </si>
  <si>
    <t>מתכת ומוצרי בניה</t>
  </si>
  <si>
    <t>שפיר הנדסה</t>
  </si>
  <si>
    <t>מיטרוניקס</t>
  </si>
  <si>
    <t>אלקטרוניקה ואופטיקה</t>
  </si>
  <si>
    <t>פלסאון תעשיות</t>
  </si>
  <si>
    <t>אבגול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</si>
  <si>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</si>
  <si>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</si>
  <si>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</si>
  <si>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</si>
  <si>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</si>
  <si>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</si>
  <si>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</si>
  <si>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בי קומיוניקיישנס</t>
  </si>
  <si>
    <t>סלקום</t>
  </si>
  <si>
    <t>פרטנר</t>
  </si>
  <si>
    <t>ארקו החזקות</t>
  </si>
  <si>
    <t>מגיק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</si>
  <si>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</si>
  <si>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</si>
  <si>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</si>
  <si>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</si>
  <si>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</si>
  <si>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</si>
  <si>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גילת</t>
  </si>
  <si>
    <t>ציוד תקשורת</t>
  </si>
  <si>
    <t>סה"כ מניות מניות היתר</t>
  </si>
  <si>
    <t>אל על</t>
  </si>
  <si>
    <t>שרותים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</si>
  <si>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</si>
  <si>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</si>
  <si>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</si>
  <si>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</si>
  <si>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סה"כ מניות חברות זרות בחו"ל</t>
  </si>
  <si>
    <t>ENERGEAN OIL &amp; GAS PLC</t>
  </si>
  <si>
    <t>GB00BG12Y042</t>
  </si>
  <si>
    <t>אחר</t>
  </si>
  <si>
    <t>בלומברג</t>
  </si>
  <si>
    <t>MYLAN NV</t>
  </si>
  <si>
    <t>NL0011031208</t>
  </si>
  <si>
    <t>NASDAQ</t>
  </si>
  <si>
    <t>Pharmaceuticals &amp; Biotechnology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</si>
  <si>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</si>
  <si>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</si>
  <si>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</si>
  <si>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</si>
  <si>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קסם תא 75</t>
  </si>
  <si>
    <t>מדדי מניות בארץ</t>
  </si>
  <si>
    <t>סה"כ תעודות סל שמחקות מדדי מניות בחו"ל</t>
  </si>
  <si>
    <t>הראל טכנולוגיה S&amp;P</t>
  </si>
  <si>
    <t>מדדי מניות בחול</t>
  </si>
  <si>
    <t>קסם דאקס שקלי</t>
  </si>
  <si>
    <t>קסם צריכה מחזורית אר</t>
  </si>
  <si>
    <t>תכלית 500S&amp;P</t>
  </si>
  <si>
    <t>תכלית בנקים אזוריים</t>
  </si>
  <si>
    <t>תכלית ניקיי 225</t>
  </si>
  <si>
    <t>תכלית פיננסים ארהב</t>
  </si>
  <si>
    <t>תכלית ראסל 2000</t>
  </si>
  <si>
    <t>סה"כ תעודות סל שמחקות מדדים אחרים בישראל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</si>
  <si>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</si>
  <si>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</si>
  <si>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</si>
  <si>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</si>
  <si>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</si>
  <si>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EGSHARES EMER MARK CONS</t>
  </si>
  <si>
    <t>US19762B5093</t>
  </si>
  <si>
    <t>NYSE</t>
  </si>
  <si>
    <t>ENERGY SPDR(XLE</t>
  </si>
  <si>
    <t>US81369Y5069</t>
  </si>
  <si>
    <t>GLOBAL X CHINA CONSUMER ETF</t>
  </si>
  <si>
    <t>US37950E4089</t>
  </si>
  <si>
    <t>IBB/$/BIO/SP500</t>
  </si>
  <si>
    <t>US4642875565</t>
  </si>
  <si>
    <t>ISH CHINA LARGE-CAP ETF</t>
  </si>
  <si>
    <t>US4642871846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</si>
  <si>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</si>
  <si>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</si>
  <si>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</si>
  <si>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</si>
  <si>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</si>
  <si>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</si>
  <si>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MSCI S/KOREA CAPPE</t>
  </si>
  <si>
    <t>US4642867729</t>
  </si>
  <si>
    <t>ISHARES CORE SPI ETF CH</t>
  </si>
  <si>
    <t>CH0237935652</t>
  </si>
  <si>
    <t>SIX</t>
  </si>
  <si>
    <t>ISHARES MSCI AUSTRALIA(EWA</t>
  </si>
  <si>
    <t>US4642861037</t>
  </si>
  <si>
    <t>ISHARES MSCI EM</t>
  </si>
  <si>
    <t>US4642872349</t>
  </si>
  <si>
    <t>ISHARES MSCI INDIA ETF</t>
  </si>
  <si>
    <t>US46429B5984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</si>
  <si>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</si>
  <si>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</si>
  <si>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</si>
  <si>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</si>
  <si>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</si>
  <si>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</si>
  <si>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</si>
  <si>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</si>
  <si>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CHINE ETF</t>
  </si>
  <si>
    <t>US78463X4007</t>
  </si>
  <si>
    <t>SPDR S&amp;P HOMEBU(XHB</t>
  </si>
  <si>
    <t>US78464A8889</t>
  </si>
  <si>
    <t>SPDR S&amp;P PHARMA</t>
  </si>
  <si>
    <t>US78464A7220</t>
  </si>
  <si>
    <t>VGK/MSCI EUROPE</t>
  </si>
  <si>
    <t>US9220428745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</si>
  <si>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</si>
  <si>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</si>
  <si>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</si>
  <si>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</si>
  <si>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</si>
  <si>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</si>
  <si>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JAP HEDGED</t>
  </si>
  <si>
    <t>US97717W8516</t>
  </si>
  <si>
    <t>WISDOMTREE U.S. QUALITY DIVIDE</t>
  </si>
  <si>
    <t>US97717X6691</t>
  </si>
  <si>
    <t>WISDOMTREE U.S. QUALITY DIVIDE לקבל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</si>
  <si>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</si>
  <si>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</si>
  <si>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</si>
  <si>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</si>
  <si>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</si>
  <si>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</si>
  <si>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XLP/$/CONS-STAP/SP50</t>
  </si>
  <si>
    <t>US81369Y3080</t>
  </si>
  <si>
    <t>XLV/$/HEALTH/SP500</t>
  </si>
  <si>
    <t>US81369Y2090</t>
  </si>
  <si>
    <t>גרמניה/יורו/DAX</t>
  </si>
  <si>
    <t>DE0005933931</t>
  </si>
  <si>
    <t>FWB</t>
  </si>
  <si>
    <t>סה"כ תעודות סל שמחקות מדדים אחרים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</si>
  <si>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</si>
  <si>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</si>
  <si>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</si>
  <si>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</si>
  <si>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קסם INDEXX D.TECH 4A</t>
  </si>
  <si>
    <t>מניות</t>
  </si>
  <si>
    <t>סה"כ אחר</t>
  </si>
  <si>
    <t>סה"כ קרנות נאמנות בחו"ל</t>
  </si>
  <si>
    <t>7. כתבי אופציה</t>
  </si>
  <si>
    <t>סה"כ כתבי אופציה</t>
  </si>
  <si>
    <t>סה"כ כתבי אופציה בישראל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</si>
  <si>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</si>
  <si>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</si>
  <si>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</si>
  <si>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</si>
  <si>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</si>
  <si>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</si>
  <si>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</si>
  <si>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</si>
  <si>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</si>
  <si>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</si>
  <si>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</si>
  <si>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</si>
  <si>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</si>
  <si>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</si>
  <si>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</si>
  <si>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</si>
  <si>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</si>
  <si>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</si>
  <si>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</si>
  <si>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</si>
  <si>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</si>
  <si>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</si>
  <si>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</si>
  <si>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</si>
  <si>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</si>
  <si>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</si>
  <si>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</si>
  <si>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</si>
  <si>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</si>
  <si>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</si>
  <si>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</si>
  <si>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</si>
  <si>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</si>
  <si>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</si>
  <si>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</si>
  <si>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</si>
  <si>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</si>
  <si>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</si>
  <si>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</si>
  <si>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</si>
  <si>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</si>
  <si>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</si>
  <si>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</si>
  <si>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</si>
  <si>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</si>
  <si>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</si>
  <si>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</si>
  <si>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</si>
  <si>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</si>
  <si>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</si>
  <si>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סה"כ אג"ח קונצרני לא צמוד</t>
  </si>
  <si>
    <t>גב ים אג"ח סד' א</t>
  </si>
  <si>
    <t>29/07/2018</t>
  </si>
  <si>
    <t>סה"כ אג"ח קונצרני צמודות למט"ח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</si>
  <si>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</si>
  <si>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</si>
  <si>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</si>
  <si>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</si>
  <si>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</si>
  <si>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</si>
  <si>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</si>
  <si>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</si>
  <si>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</si>
  <si>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</si>
  <si>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</si>
  <si>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</si>
  <si>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</si>
  <si>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</si>
  <si>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ל"ס בחו"ל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</si>
  <si>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</si>
  <si>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</si>
  <si>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</si>
  <si>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</si>
  <si>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</si>
  <si>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</si>
  <si>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</si>
  <si>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</si>
  <si>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</si>
  <si>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</si>
  <si>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</si>
  <si>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</si>
  <si>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</si>
  <si>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</si>
  <si>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</si>
  <si>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</si>
  <si>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</si>
  <si>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</si>
  <si>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</si>
  <si>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</si>
  <si>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4.241200 26/11/18</t>
  </si>
  <si>
    <t>סה"כ חוזים מט"ח/ מט"ח</t>
  </si>
  <si>
    <t>סה"כ חוזים ריבית</t>
  </si>
  <si>
    <t>סה"כ חוזים אחר</t>
  </si>
  <si>
    <t>USD/ILS FW 3.610000 26/11/18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</si>
  <si>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</si>
  <si>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</si>
  <si>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</si>
  <si>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</si>
  <si>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</si>
  <si>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</si>
  <si>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</si>
  <si>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</si>
  <si>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</si>
  <si>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</si>
  <si>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</si>
  <si>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</si>
  <si>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</si>
  <si>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</si>
  <si>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</si>
  <si>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</si>
  <si>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</si>
  <si>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</si>
  <si>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</si>
  <si>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</si>
  <si>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</si>
  <si>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</si>
  <si>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</si>
  <si>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</si>
  <si>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</si>
  <si>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</si>
  <si>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</si>
  <si>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</si>
  <si>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</si>
  <si>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</si>
  <si>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</si>
  <si>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</si>
  <si>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</si>
  <si>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</si>
  <si>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</si>
  <si>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</si>
  <si>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</si>
  <si>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</si>
  <si>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</si>
  <si>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</si>
  <si>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</si>
  <si>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</si>
  <si>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</si>
  <si>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</si>
  <si>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</si>
  <si>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</si>
  <si>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</si>
  <si>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</si>
  <si>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</si>
  <si>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</si>
  <si>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</si>
  <si>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</si>
  <si>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</si>
  <si>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</si>
  <si>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</si>
  <si>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</si>
  <si>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</si>
  <si>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</si>
  <si>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</si>
  <si>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</si>
  <si>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</si>
  <si>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</si>
  <si>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</si>
  <si>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</si>
  <si>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</si>
  <si>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</si>
  <si>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</si>
  <si>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</si>
  <si>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</si>
  <si>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</si>
  <si>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</si>
  <si>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</si>
  <si>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</si>
  <si>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 xml:space="preserve">מזומן קופה </t>
  </si>
  <si>
    <t>דולר ארה"ב פועלים סהר</t>
  </si>
  <si>
    <t xml:space="preserve">פרנק שוויצרי מזומן פועלים סהר </t>
  </si>
  <si>
    <t>פחק - פועלים סהר</t>
  </si>
  <si>
    <t xml:space="preserve"> A+  IL</t>
  </si>
  <si>
    <t>1. ח. השקעות אחרות</t>
  </si>
  <si>
    <t>סה"כ השקעות אחרות</t>
  </si>
  <si>
    <t>סה"כ השקעות אחרות בישראל</t>
  </si>
  <si>
    <t>סה"כ השקעות אחרות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</si>
</sst>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tabSelected="1" topLeftCell="A4" workbookViewId="0">
      <selection activeCell="C38" sqref="C3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116.66</v>
      </c>
      <c r="D11" s="8">
        <f>C11/$C$42</f>
        <v>1.8640338613111512E-2</v>
      </c>
    </row>
    <row r="12" spans="2:4">
      <c r="B12" s="6" t="s">
        <v>10</v>
      </c>
      <c r="C12" s="7">
        <f>+C13+C14+C15+C16+C17+C18+C19+C20+C21+C22</f>
        <v>6104.41</v>
      </c>
      <c r="D12" s="8">
        <f>C12/$C$42</f>
        <v>0.97538375992854487</v>
      </c>
    </row>
    <row r="13" spans="2:4">
      <c r="B13" s="6" t="s">
        <v>11</v>
      </c>
      <c r="C13" s="7">
        <f>+'תעודות התחייבות ממשלתיות'!O11</f>
        <v>0</v>
      </c>
      <c r="D13" s="8">
        <f t="shared" ref="D13:D37" si="0">C13/$C$42</f>
        <v>0</v>
      </c>
    </row>
    <row r="14" spans="2:4">
      <c r="B14" s="6" t="s">
        <v>12</v>
      </c>
      <c r="C14" s="7">
        <f>+'תעודות חוב מסחריות'!R11</f>
        <v>0</v>
      </c>
      <c r="D14" s="8">
        <f t="shared" si="0"/>
        <v>0</v>
      </c>
    </row>
    <row r="15" spans="2:4">
      <c r="B15" s="6" t="s">
        <v>13</v>
      </c>
      <c r="C15" s="7">
        <f>+'אג"ח קונצרני'!R11</f>
        <v>551.39</v>
      </c>
      <c r="D15" s="8">
        <f t="shared" si="0"/>
        <v>8.8103002810591094E-2</v>
      </c>
    </row>
    <row r="16" spans="2:4">
      <c r="B16" s="6" t="s">
        <v>14</v>
      </c>
      <c r="C16" s="7">
        <f>+מניות!L11</f>
        <v>2405.11</v>
      </c>
      <c r="D16" s="8">
        <f t="shared" si="0"/>
        <v>0.38429680097531832</v>
      </c>
    </row>
    <row r="17" spans="2:4">
      <c r="B17" s="6" t="s">
        <v>15</v>
      </c>
      <c r="C17" s="7">
        <f>+'תעודות סל'!K11</f>
        <v>3069.42</v>
      </c>
      <c r="D17" s="8">
        <f t="shared" si="0"/>
        <v>0.49044255225318656</v>
      </c>
    </row>
    <row r="18" spans="2:4">
      <c r="B18" s="6" t="s">
        <v>16</v>
      </c>
      <c r="C18" s="7">
        <f>+'קרנות נאמנות'!L11</f>
        <v>50.74</v>
      </c>
      <c r="D18" s="8">
        <f t="shared" si="0"/>
        <v>8.1074128341271923E-3</v>
      </c>
    </row>
    <row r="19" spans="2:4">
      <c r="B19" s="6" t="s">
        <v>17</v>
      </c>
      <c r="C19" s="7">
        <f>+'כתבי אופציה'!I11</f>
        <v>0</v>
      </c>
      <c r="D19" s="8">
        <f t="shared" si="0"/>
        <v>0</v>
      </c>
    </row>
    <row r="20" spans="2:4">
      <c r="B20" s="6" t="s">
        <v>18</v>
      </c>
      <c r="C20" s="7">
        <f>+אופציות!I11</f>
        <v>0</v>
      </c>
      <c r="D20" s="8">
        <f t="shared" si="0"/>
        <v>0</v>
      </c>
    </row>
    <row r="21" spans="2:4">
      <c r="B21" s="6" t="s">
        <v>19</v>
      </c>
      <c r="C21" s="7">
        <f>+'חוזים עתידיים'!I11</f>
        <v>0</v>
      </c>
      <c r="D21" s="8">
        <f t="shared" si="0"/>
        <v>0</v>
      </c>
    </row>
    <row r="22" spans="2:4">
      <c r="B22" s="6" t="s">
        <v>20</v>
      </c>
      <c r="C22" s="7">
        <f>+'מוצרים מובנים'!N11</f>
        <v>27.75</v>
      </c>
      <c r="D22" s="8">
        <f t="shared" si="0"/>
        <v>4.4339910553218287E-3</v>
      </c>
    </row>
    <row r="23" spans="2:4">
      <c r="B23" s="6" t="s">
        <v>21</v>
      </c>
      <c r="C23" s="7">
        <f>+C24+C25+C26+C27+C28+C29+C30+C31+C32</f>
        <v>37.4</v>
      </c>
      <c r="D23" s="8">
        <f t="shared" si="0"/>
        <v>5.9759014583436534E-3</v>
      </c>
    </row>
    <row r="24" spans="2:4">
      <c r="B24" s="6" t="s">
        <v>11</v>
      </c>
      <c r="C24" s="7">
        <f>+'לא סחיר- תעודות התחייבות ממשלתי'!M11</f>
        <v>0</v>
      </c>
      <c r="D24" s="8">
        <f t="shared" si="0"/>
        <v>0</v>
      </c>
    </row>
    <row r="25" spans="2:4">
      <c r="B25" s="6" t="s">
        <v>22</v>
      </c>
      <c r="C25" s="7">
        <f>+'לא סחיר - תעודות חוב מסחריות'!P11</f>
        <v>0</v>
      </c>
      <c r="D25" s="8">
        <f t="shared" si="0"/>
        <v>0</v>
      </c>
    </row>
    <row r="26" spans="2:4">
      <c r="B26" s="6" t="s">
        <v>23</v>
      </c>
      <c r="C26" s="7">
        <f>+'לא סחיר - אג"ח קונצרני'!P11</f>
        <v>25.56</v>
      </c>
      <c r="D26" s="8">
        <f t="shared" si="0"/>
        <v>4.0840652747396733E-3</v>
      </c>
    </row>
    <row r="27" spans="2:4">
      <c r="B27" s="6" t="s">
        <v>24</v>
      </c>
      <c r="C27" s="7">
        <f>+'לא סחיר - מניות'!J11</f>
        <v>0</v>
      </c>
      <c r="D27" s="8">
        <f t="shared" si="0"/>
        <v>0</v>
      </c>
    </row>
    <row r="28" spans="2:4">
      <c r="B28" s="6" t="s">
        <v>25</v>
      </c>
      <c r="C28" s="7">
        <f>+'לא סחיר - קרנות השקעה'!H11</f>
        <v>0</v>
      </c>
      <c r="D28" s="8">
        <f t="shared" si="0"/>
        <v>0</v>
      </c>
    </row>
    <row r="29" spans="2:4">
      <c r="B29" s="6" t="s">
        <v>26</v>
      </c>
      <c r="C29" s="7">
        <f>+'לא סחיר - כתבי אופציה'!I11</f>
        <v>0</v>
      </c>
      <c r="D29" s="8">
        <f t="shared" si="0"/>
        <v>0</v>
      </c>
    </row>
    <row r="30" spans="2:4">
      <c r="B30" s="6" t="s">
        <v>27</v>
      </c>
      <c r="C30" s="7">
        <f>+'לא סחיר - אופציות'!I11</f>
        <v>0</v>
      </c>
      <c r="D30" s="8">
        <f t="shared" si="0"/>
        <v>0</v>
      </c>
    </row>
    <row r="31" spans="2:4">
      <c r="B31" s="6" t="s">
        <v>28</v>
      </c>
      <c r="C31" s="7">
        <f>+'לא סחיר - חוזים עתידיים'!I11</f>
        <v>11.84</v>
      </c>
      <c r="D31" s="8">
        <f t="shared" si="0"/>
        <v>1.8918361836039801E-3</v>
      </c>
    </row>
    <row r="32" spans="2:4">
      <c r="B32" s="6" t="s">
        <v>29</v>
      </c>
      <c r="C32" s="7">
        <f>+'לא סחיר - מוצרים מובנים'!N11</f>
        <v>0</v>
      </c>
      <c r="D32" s="8">
        <f t="shared" si="0"/>
        <v>0</v>
      </c>
    </row>
    <row r="33" spans="2:4">
      <c r="B33" s="6" t="s">
        <v>30</v>
      </c>
      <c r="C33" s="7">
        <f>+הלוואות!O10</f>
        <v>0</v>
      </c>
      <c r="D33" s="8">
        <f t="shared" si="0"/>
        <v>0</v>
      </c>
    </row>
    <row r="34" spans="2:4">
      <c r="B34" s="6" t="s">
        <v>31</v>
      </c>
      <c r="C34" s="7">
        <f>+'פקדונות מעל 3 חודשים'!M10</f>
        <v>0</v>
      </c>
      <c r="D34" s="8">
        <f t="shared" si="0"/>
        <v>0</v>
      </c>
    </row>
    <row r="35" spans="2:4">
      <c r="B35" s="6" t="s">
        <v>32</v>
      </c>
      <c r="C35" s="7">
        <f>+'זכויות מקרקעין'!G10</f>
        <v>0</v>
      </c>
      <c r="D35" s="8">
        <f t="shared" si="0"/>
        <v>0</v>
      </c>
    </row>
    <row r="36" spans="2:4">
      <c r="B36" s="6" t="s">
        <v>33</v>
      </c>
      <c r="C36" s="7">
        <f>+'השקעה בחברות מוחזקות'!I10</f>
        <v>0</v>
      </c>
      <c r="D36" s="8">
        <f t="shared" si="0"/>
        <v>0</v>
      </c>
    </row>
    <row r="37" spans="2:4">
      <c r="B37" s="6" t="s">
        <v>34</v>
      </c>
      <c r="C37" s="7">
        <f>+'השקעות אחרות'!I10</f>
        <v>0</v>
      </c>
      <c r="D37" s="8">
        <f t="shared" si="0"/>
        <v>0</v>
      </c>
    </row>
    <row r="38" spans="2:4">
      <c r="B38" s="5" t="s">
        <v>35</v>
      </c>
      <c r="C38" s="5"/>
      <c r="D38" s="5"/>
    </row>
    <row r="39" spans="2:4">
      <c r="B39" s="6" t="s">
        <v>36</v>
      </c>
      <c r="C39" s="7">
        <f>+'עלות מתואמת אג"ח קונצרני סחיר'!M10</f>
        <v>0</v>
      </c>
      <c r="D39" s="8">
        <v>0</v>
      </c>
    </row>
    <row r="40" spans="2:4">
      <c r="B40" s="6" t="s">
        <v>37</v>
      </c>
      <c r="C40" s="7">
        <f>+'עלות מתואמת אג"ח קונצרני ל.סחיר'!M10</f>
        <v>0</v>
      </c>
      <c r="D40" s="8">
        <v>0</v>
      </c>
    </row>
    <row r="41" spans="2:4">
      <c r="B41" s="6" t="s">
        <v>38</v>
      </c>
      <c r="C41" s="7">
        <f>+'עלות מתואמת מסגרות אשראי ללווים'!M10</f>
        <v>0</v>
      </c>
      <c r="D41" s="8">
        <v>0</v>
      </c>
    </row>
    <row r="42" spans="2:4">
      <c r="B42" s="3" t="s">
        <v>39</v>
      </c>
      <c r="C42" s="9">
        <f>+C11+C12+C23+C33+C34+C35+C36+C37</f>
        <v>6258.4699999999993</v>
      </c>
      <c r="D42" s="10">
        <f>+D11+D12+D23+D33+D34+D35+D36+D37</f>
        <v>1</v>
      </c>
    </row>
    <row r="43" spans="2:4">
      <c r="B43" s="6" t="s">
        <v>40</v>
      </c>
      <c r="C43" s="7">
        <f>+'יתרת התחייבות להשקעה'!C10</f>
        <v>0</v>
      </c>
      <c r="D43" s="8">
        <v>0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3.5990000000000002</v>
      </c>
    </row>
    <row r="48" spans="2:4">
      <c r="C48" s="6" t="s">
        <v>44</v>
      </c>
      <c r="D48" s="11">
        <v>3.1932</v>
      </c>
    </row>
    <row r="49" spans="3:4">
      <c r="C49" s="6" t="s">
        <v>45</v>
      </c>
      <c r="D49" s="11">
        <v>4.7240000000000002</v>
      </c>
    </row>
    <row r="50" spans="3:4">
      <c r="C50" s="6" t="s">
        <v>46</v>
      </c>
      <c r="D50" s="11">
        <v>3.7136</v>
      </c>
    </row>
    <row r="51" spans="3:4">
      <c r="C51" s="6" t="s">
        <v>47</v>
      </c>
      <c r="D51" s="11">
        <v>2.7555000000000001</v>
      </c>
    </row>
    <row r="52" spans="3:4">
      <c r="C52" s="6" t="s">
        <v>48</v>
      </c>
      <c r="D52" s="11">
        <v>4.2153999999999998</v>
      </c>
    </row>
    <row r="53" spans="3:4">
      <c r="C53" s="6" t="s">
        <v>49</v>
      </c>
      <c r="D53" s="11">
        <v>0.4078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0.56510000000000005</v>
      </c>
    </row>
    <row r="56" spans="3:4">
      <c r="C56" s="6" t="s">
        <v>52</v>
      </c>
      <c r="D56" s="11">
        <v>0.25380000000000003</v>
      </c>
    </row>
    <row r="57" spans="3:4">
      <c r="C57" s="6" t="s">
        <v>53</v>
      </c>
      <c r="D57" s="11">
        <v>2.6025999999999998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0.443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0.19040000000000001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0.89459999999999995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0.11132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2.3956</v>
      </c>
    </row>
    <row r="70" spans="2:4">
      <c r="C70" s="6" t="s">
        <v>66</v>
      </c>
      <c r="D70" s="11">
        <v>0.59289999999999998</v>
      </c>
    </row>
    <row r="71" spans="2:4">
      <c r="C71" s="6" t="s">
        <v>67</v>
      </c>
      <c r="D71" s="11">
        <v>0.46160000000000001</v>
      </c>
    </row>
    <row r="72" spans="2:4">
      <c r="C72" s="6" t="s">
        <v>68</v>
      </c>
      <c r="D72" s="11">
        <v>2.6432000000000002</v>
      </c>
    </row>
    <row r="73" spans="2:4">
      <c r="C73" s="6" t="s">
        <v>69</v>
      </c>
      <c r="D73" s="11">
        <v>0.52470000000000006</v>
      </c>
    </row>
    <row r="74" spans="2:4">
      <c r="C74" s="6" t="s">
        <v>70</v>
      </c>
      <c r="D74" s="11">
        <v>0.9899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3.2460000000000002E-3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25" sqref="D25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116.66</v>
      </c>
      <c r="K10" s="10">
        <v>1</v>
      </c>
      <c r="L10" s="10">
        <v>1.8599999999999998E-2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116.66</v>
      </c>
      <c r="K11" s="10">
        <v>1</v>
      </c>
      <c r="L11" s="10">
        <v>1.8599999999999998E-2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26.63</v>
      </c>
      <c r="K12" s="16">
        <v>0.2283</v>
      </c>
      <c r="L12" s="16">
        <v>4.3E-3</v>
      </c>
    </row>
    <row r="13" spans="2:12">
      <c r="B13" s="6" t="s">
        <v>565</v>
      </c>
      <c r="C13" s="17">
        <v>4</v>
      </c>
      <c r="D13" s="18">
        <v>14</v>
      </c>
      <c r="E13" s="6"/>
      <c r="F13" s="6"/>
      <c r="G13" s="6" t="s">
        <v>92</v>
      </c>
      <c r="J13" s="7">
        <v>26.63</v>
      </c>
      <c r="K13" s="8">
        <v>0.2283</v>
      </c>
      <c r="L13" s="8">
        <v>4.3E-3</v>
      </c>
    </row>
    <row r="14" spans="2:12">
      <c r="B14" s="13" t="s">
        <v>93</v>
      </c>
      <c r="C14" s="14"/>
      <c r="D14" s="13"/>
      <c r="E14" s="13"/>
      <c r="F14" s="13"/>
      <c r="G14" s="13"/>
      <c r="J14" s="15">
        <v>16.66</v>
      </c>
      <c r="K14" s="16">
        <v>0.14280000000000001</v>
      </c>
      <c r="L14" s="16">
        <v>2.7000000000000001E-3</v>
      </c>
    </row>
    <row r="15" spans="2:12">
      <c r="B15" s="6" t="s">
        <v>566</v>
      </c>
      <c r="C15" s="17">
        <v>1000280</v>
      </c>
      <c r="D15" s="18">
        <v>12</v>
      </c>
      <c r="E15" s="6"/>
      <c r="F15" s="6"/>
      <c r="G15" s="6" t="s">
        <v>43</v>
      </c>
      <c r="J15" s="7">
        <v>16.09</v>
      </c>
      <c r="K15" s="8">
        <v>0.13789999999999999</v>
      </c>
      <c r="L15" s="8">
        <v>2.5999999999999999E-3</v>
      </c>
    </row>
    <row r="16" spans="2:12">
      <c r="B16" s="6" t="s">
        <v>567</v>
      </c>
      <c r="C16" s="17">
        <v>1000603</v>
      </c>
      <c r="D16" s="18">
        <v>12</v>
      </c>
      <c r="E16" s="6"/>
      <c r="F16" s="6"/>
      <c r="G16" s="6" t="s">
        <v>46</v>
      </c>
      <c r="J16" s="7">
        <v>0.56999999999999995</v>
      </c>
      <c r="K16" s="8">
        <v>4.8999999999999998E-3</v>
      </c>
      <c r="L16" s="8">
        <v>1E-4</v>
      </c>
    </row>
    <row r="17" spans="2:12">
      <c r="B17" s="13" t="s">
        <v>95</v>
      </c>
      <c r="C17" s="14"/>
      <c r="D17" s="13"/>
      <c r="E17" s="13"/>
      <c r="F17" s="13"/>
      <c r="G17" s="13"/>
      <c r="J17" s="15">
        <v>73.37</v>
      </c>
      <c r="K17" s="16">
        <v>0.62890000000000001</v>
      </c>
      <c r="L17" s="16">
        <v>1.17E-2</v>
      </c>
    </row>
    <row r="18" spans="2:12">
      <c r="B18" s="6" t="s">
        <v>568</v>
      </c>
      <c r="C18" s="17">
        <v>10140</v>
      </c>
      <c r="D18" s="18">
        <v>12</v>
      </c>
      <c r="E18" s="6"/>
      <c r="F18" s="6"/>
      <c r="G18" s="6" t="s">
        <v>92</v>
      </c>
      <c r="J18" s="7">
        <v>73.37</v>
      </c>
      <c r="K18" s="8">
        <v>0.62890000000000001</v>
      </c>
      <c r="L18" s="8">
        <v>1.17E-2</v>
      </c>
    </row>
    <row r="19" spans="2:12">
      <c r="B19" s="13" t="s">
        <v>96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97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98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99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100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93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99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101</v>
      </c>
      <c r="C28" s="17"/>
      <c r="D28" s="6"/>
      <c r="E28" s="6"/>
      <c r="F28" s="6"/>
      <c r="G28" s="6"/>
    </row>
    <row r="32" spans="2:12">
      <c r="B32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102</v>
      </c>
    </row>
    <row r="7" spans="2:18" ht="15.75">
      <c r="B7" s="2" t="s">
        <v>103</v>
      </c>
    </row>
    <row r="8" spans="2:18">
      <c r="B8" s="3" t="s">
        <v>76</v>
      </c>
      <c r="C8" s="3" t="s">
        <v>77</v>
      </c>
      <c r="D8" s="3" t="s">
        <v>104</v>
      </c>
      <c r="E8" s="3" t="s">
        <v>79</v>
      </c>
      <c r="F8" s="3" t="s">
        <v>80</v>
      </c>
      <c r="G8" s="3" t="s">
        <v>105</v>
      </c>
      <c r="H8" s="3" t="s">
        <v>106</v>
      </c>
      <c r="I8" s="3" t="s">
        <v>81</v>
      </c>
      <c r="J8" s="3" t="s">
        <v>82</v>
      </c>
      <c r="K8" s="3" t="s">
        <v>83</v>
      </c>
      <c r="L8" s="3" t="s">
        <v>107</v>
      </c>
      <c r="M8" s="3" t="s">
        <v>42</v>
      </c>
      <c r="N8" s="3" t="s">
        <v>108</v>
      </c>
      <c r="O8" s="3" t="s">
        <v>84</v>
      </c>
      <c r="P8" s="3" t="s">
        <v>109</v>
      </c>
      <c r="Q8" s="3" t="s">
        <v>110</v>
      </c>
      <c r="R8" s="3" t="s">
        <v>86</v>
      </c>
    </row>
    <row r="9" spans="2:18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87</v>
      </c>
      <c r="K9" s="4" t="s">
        <v>87</v>
      </c>
      <c r="L9" s="4" t="s">
        <v>113</v>
      </c>
      <c r="M9" s="4" t="s">
        <v>114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115</v>
      </c>
      <c r="C11" s="12"/>
      <c r="D11" s="3"/>
      <c r="E11" s="3"/>
      <c r="F11" s="3"/>
      <c r="G11" s="3"/>
      <c r="I11" s="3"/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116</v>
      </c>
      <c r="C12" s="12"/>
      <c r="D12" s="3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117</v>
      </c>
      <c r="C13" s="14"/>
      <c r="D13" s="13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118</v>
      </c>
      <c r="C14" s="14"/>
      <c r="D14" s="13"/>
      <c r="E14" s="13"/>
      <c r="F14" s="13"/>
      <c r="G14" s="13"/>
      <c r="I14" s="13"/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119</v>
      </c>
      <c r="C15" s="14"/>
      <c r="D15" s="13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3" t="s">
        <v>120</v>
      </c>
      <c r="C16" s="12"/>
      <c r="D16" s="3"/>
      <c r="E16" s="3"/>
      <c r="F16" s="3"/>
      <c r="G16" s="3"/>
      <c r="I16" s="3"/>
      <c r="L16" s="9">
        <v>0</v>
      </c>
      <c r="O16" s="9">
        <v>0</v>
      </c>
      <c r="Q16" s="10">
        <v>0</v>
      </c>
      <c r="R16" s="10">
        <v>0</v>
      </c>
    </row>
    <row r="17" spans="2:18">
      <c r="B17" s="13" t="s">
        <v>121</v>
      </c>
      <c r="C17" s="14"/>
      <c r="D17" s="13"/>
      <c r="E17" s="13"/>
      <c r="F17" s="13"/>
      <c r="G17" s="13"/>
      <c r="I17" s="13"/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122</v>
      </c>
      <c r="C18" s="14"/>
      <c r="D18" s="13"/>
      <c r="E18" s="13"/>
      <c r="F18" s="13"/>
      <c r="G18" s="13"/>
      <c r="I18" s="13"/>
      <c r="L18" s="15">
        <v>0</v>
      </c>
      <c r="O18" s="15">
        <v>0</v>
      </c>
      <c r="Q18" s="16">
        <v>0</v>
      </c>
      <c r="R18" s="16">
        <v>0</v>
      </c>
    </row>
    <row r="21" spans="2:18">
      <c r="B21" s="6" t="s">
        <v>101</v>
      </c>
      <c r="C21" s="17"/>
      <c r="D21" s="6"/>
      <c r="E21" s="6"/>
      <c r="F21" s="6"/>
      <c r="G21" s="6"/>
      <c r="I21" s="6"/>
    </row>
    <row r="25" spans="2:18">
      <c r="B25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102</v>
      </c>
    </row>
    <row r="7" spans="2:21" ht="15.75">
      <c r="B7" s="2" t="s">
        <v>123</v>
      </c>
    </row>
    <row r="8" spans="2:21">
      <c r="B8" s="3" t="s">
        <v>76</v>
      </c>
      <c r="C8" s="3" t="s">
        <v>77</v>
      </c>
      <c r="D8" s="3" t="s">
        <v>104</v>
      </c>
      <c r="E8" s="3" t="s">
        <v>124</v>
      </c>
      <c r="F8" s="3" t="s">
        <v>78</v>
      </c>
      <c r="G8" s="3" t="s">
        <v>125</v>
      </c>
      <c r="H8" s="3" t="s">
        <v>79</v>
      </c>
      <c r="I8" s="3" t="s">
        <v>80</v>
      </c>
      <c r="J8" s="3" t="s">
        <v>105</v>
      </c>
      <c r="K8" s="3" t="s">
        <v>106</v>
      </c>
      <c r="L8" s="3" t="s">
        <v>81</v>
      </c>
      <c r="M8" s="3" t="s">
        <v>82</v>
      </c>
      <c r="N8" s="3" t="s">
        <v>83</v>
      </c>
      <c r="O8" s="3" t="s">
        <v>107</v>
      </c>
      <c r="P8" s="3" t="s">
        <v>42</v>
      </c>
      <c r="Q8" s="3" t="s">
        <v>108</v>
      </c>
      <c r="R8" s="3" t="s">
        <v>84</v>
      </c>
      <c r="S8" s="3" t="s">
        <v>109</v>
      </c>
      <c r="T8" s="3" t="s">
        <v>110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87</v>
      </c>
      <c r="N9" s="4" t="s">
        <v>87</v>
      </c>
      <c r="O9" s="4" t="s">
        <v>113</v>
      </c>
      <c r="P9" s="4" t="s">
        <v>114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126</v>
      </c>
      <c r="C11" s="12"/>
      <c r="D11" s="3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127</v>
      </c>
      <c r="C12" s="12"/>
      <c r="D12" s="3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128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129</v>
      </c>
      <c r="C14" s="14"/>
      <c r="D14" s="13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130</v>
      </c>
      <c r="C15" s="14"/>
      <c r="D15" s="13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131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132</v>
      </c>
      <c r="C17" s="12"/>
      <c r="D17" s="3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133</v>
      </c>
      <c r="C18" s="14"/>
      <c r="D18" s="13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134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101</v>
      </c>
      <c r="C22" s="17"/>
      <c r="D22" s="6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8"/>
  <sheetViews>
    <sheetView rightToLeft="1" topLeftCell="D1" workbookViewId="0"/>
  </sheetViews>
  <sheetFormatPr defaultColWidth="9.140625" defaultRowHeight="12.75"/>
  <cols>
    <col min="2" max="2" width="52.7109375" customWidth="1"/>
    <col min="3" max="4" width="12.7109375" customWidth="1"/>
    <col min="5" max="5" width="11.7109375" customWidth="1"/>
    <col min="6" max="6" width="13.7109375" customWidth="1"/>
    <col min="7" max="7" width="22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102</v>
      </c>
    </row>
    <row r="7" spans="2:21" ht="15.75">
      <c r="B7" s="2" t="s">
        <v>135</v>
      </c>
    </row>
    <row r="8" spans="2:21">
      <c r="B8" s="3" t="s">
        <v>76</v>
      </c>
      <c r="C8" s="3" t="s">
        <v>77</v>
      </c>
      <c r="D8" s="3" t="s">
        <v>104</v>
      </c>
      <c r="E8" s="3" t="s">
        <v>124</v>
      </c>
      <c r="F8" s="3" t="s">
        <v>78</v>
      </c>
      <c r="G8" s="3" t="s">
        <v>125</v>
      </c>
      <c r="H8" s="3" t="s">
        <v>79</v>
      </c>
      <c r="I8" s="3" t="s">
        <v>80</v>
      </c>
      <c r="J8" s="3" t="s">
        <v>105</v>
      </c>
      <c r="K8" s="3" t="s">
        <v>106</v>
      </c>
      <c r="L8" s="3" t="s">
        <v>81</v>
      </c>
      <c r="M8" s="3" t="s">
        <v>82</v>
      </c>
      <c r="N8" s="3" t="s">
        <v>83</v>
      </c>
      <c r="O8" s="3" t="s">
        <v>107</v>
      </c>
      <c r="P8" s="3" t="s">
        <v>42</v>
      </c>
      <c r="Q8" s="3" t="s">
        <v>108</v>
      </c>
      <c r="R8" s="3" t="s">
        <v>84</v>
      </c>
      <c r="S8" s="3" t="s">
        <v>109</v>
      </c>
      <c r="T8" s="3" t="s">
        <v>110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87</v>
      </c>
      <c r="N9" s="4" t="s">
        <v>87</v>
      </c>
      <c r="O9" s="4" t="s">
        <v>113</v>
      </c>
      <c r="P9" s="4" t="s">
        <v>114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136</v>
      </c>
      <c r="C11" s="12"/>
      <c r="D11" s="3"/>
      <c r="E11" s="3"/>
      <c r="F11" s="3"/>
      <c r="G11" s="3"/>
      <c r="H11" s="3"/>
      <c r="I11" s="3"/>
      <c r="J11" s="3"/>
      <c r="K11" s="12">
        <v>5.44</v>
      </c>
      <c r="L11" s="3"/>
      <c r="N11" s="10">
        <v>3.2199999999999999E-2</v>
      </c>
      <c r="O11" s="9">
        <v>529196.81000000006</v>
      </c>
      <c r="R11" s="9">
        <v>551.39</v>
      </c>
      <c r="T11" s="10">
        <v>1</v>
      </c>
      <c r="U11" s="10">
        <v>8.8099999999999998E-2</v>
      </c>
    </row>
    <row r="12" spans="2:21">
      <c r="B12" s="3" t="s">
        <v>137</v>
      </c>
      <c r="C12" s="12"/>
      <c r="D12" s="3"/>
      <c r="E12" s="3"/>
      <c r="F12" s="3"/>
      <c r="G12" s="3"/>
      <c r="H12" s="3"/>
      <c r="I12" s="3"/>
      <c r="J12" s="3"/>
      <c r="K12" s="12">
        <v>5.44</v>
      </c>
      <c r="L12" s="3"/>
      <c r="N12" s="10">
        <v>3.2199999999999999E-2</v>
      </c>
      <c r="O12" s="9">
        <v>529196.81000000006</v>
      </c>
      <c r="R12" s="9">
        <v>551.39</v>
      </c>
      <c r="T12" s="10">
        <v>1</v>
      </c>
      <c r="U12" s="10">
        <v>8.8099999999999998E-2</v>
      </c>
    </row>
    <row r="13" spans="2:21">
      <c r="B13" s="13" t="s">
        <v>138</v>
      </c>
      <c r="C13" s="14"/>
      <c r="D13" s="13"/>
      <c r="E13" s="13"/>
      <c r="F13" s="13"/>
      <c r="G13" s="13"/>
      <c r="H13" s="13"/>
      <c r="I13" s="13"/>
      <c r="J13" s="13"/>
      <c r="K13" s="14">
        <v>6.71</v>
      </c>
      <c r="L13" s="13"/>
      <c r="N13" s="16">
        <v>1.6899999999999998E-2</v>
      </c>
      <c r="O13" s="15">
        <v>158818</v>
      </c>
      <c r="R13" s="15">
        <v>175.06</v>
      </c>
      <c r="T13" s="16">
        <v>0.3175</v>
      </c>
      <c r="U13" s="16">
        <v>2.8000000000000001E-2</v>
      </c>
    </row>
    <row r="14" spans="2:21">
      <c r="B14" s="6" t="s">
        <v>139</v>
      </c>
      <c r="C14" s="17">
        <v>2310225</v>
      </c>
      <c r="D14" s="6" t="s">
        <v>140</v>
      </c>
      <c r="E14" s="6"/>
      <c r="F14" s="18">
        <v>520032046</v>
      </c>
      <c r="G14" s="6" t="s">
        <v>141</v>
      </c>
      <c r="H14" s="6" t="s">
        <v>94</v>
      </c>
      <c r="I14" s="6" t="s">
        <v>142</v>
      </c>
      <c r="J14" s="6"/>
      <c r="K14" s="17">
        <v>8.58</v>
      </c>
      <c r="L14" s="6" t="s">
        <v>92</v>
      </c>
      <c r="M14" s="19">
        <v>1.2200000000000001E-2</v>
      </c>
      <c r="N14" s="8">
        <v>1.1900000000000001E-2</v>
      </c>
      <c r="O14" s="7">
        <v>20000</v>
      </c>
      <c r="P14" s="7">
        <v>101.49</v>
      </c>
      <c r="Q14" s="7">
        <v>0.25</v>
      </c>
      <c r="R14" s="7">
        <v>20.54</v>
      </c>
      <c r="S14" s="8">
        <v>0</v>
      </c>
      <c r="T14" s="8">
        <v>3.73E-2</v>
      </c>
      <c r="U14" s="8">
        <v>3.3E-3</v>
      </c>
    </row>
    <row r="15" spans="2:21">
      <c r="B15" s="6" t="s">
        <v>143</v>
      </c>
      <c r="C15" s="17">
        <v>1145564</v>
      </c>
      <c r="D15" s="6" t="s">
        <v>140</v>
      </c>
      <c r="E15" s="6"/>
      <c r="F15" s="18">
        <v>513569780</v>
      </c>
      <c r="G15" s="6" t="s">
        <v>144</v>
      </c>
      <c r="H15" s="6" t="s">
        <v>145</v>
      </c>
      <c r="I15" s="6" t="s">
        <v>146</v>
      </c>
      <c r="J15" s="6"/>
      <c r="K15" s="17">
        <v>6.68</v>
      </c>
      <c r="L15" s="6" t="s">
        <v>92</v>
      </c>
      <c r="M15" s="19">
        <v>8.3000000000000001E-3</v>
      </c>
      <c r="N15" s="8">
        <v>9.7999999999999997E-3</v>
      </c>
      <c r="O15" s="7">
        <v>50000</v>
      </c>
      <c r="P15" s="7">
        <v>100.28</v>
      </c>
      <c r="Q15" s="7">
        <v>0</v>
      </c>
      <c r="R15" s="7">
        <v>50.14</v>
      </c>
      <c r="S15" s="8">
        <v>0</v>
      </c>
      <c r="T15" s="8">
        <v>9.0899999999999995E-2</v>
      </c>
      <c r="U15" s="8">
        <v>8.0000000000000002E-3</v>
      </c>
    </row>
    <row r="16" spans="2:21">
      <c r="B16" s="6" t="s">
        <v>147</v>
      </c>
      <c r="C16" s="17">
        <v>6000236</v>
      </c>
      <c r="D16" s="6" t="s">
        <v>140</v>
      </c>
      <c r="E16" s="6"/>
      <c r="F16" s="18">
        <v>520000472</v>
      </c>
      <c r="G16" s="6" t="s">
        <v>148</v>
      </c>
      <c r="H16" s="6" t="s">
        <v>149</v>
      </c>
      <c r="I16" s="6" t="s">
        <v>146</v>
      </c>
      <c r="J16" s="6"/>
      <c r="K16" s="17">
        <v>6.11</v>
      </c>
      <c r="L16" s="6" t="s">
        <v>92</v>
      </c>
      <c r="M16" s="19">
        <v>4.4999999999999998E-2</v>
      </c>
      <c r="N16" s="8">
        <v>1.1900000000000001E-2</v>
      </c>
      <c r="O16" s="7">
        <v>8000</v>
      </c>
      <c r="P16" s="7">
        <v>124.25</v>
      </c>
      <c r="Q16" s="7">
        <v>0</v>
      </c>
      <c r="R16" s="7">
        <v>9.94</v>
      </c>
      <c r="S16" s="8">
        <v>0</v>
      </c>
      <c r="T16" s="8">
        <v>1.7999999999999999E-2</v>
      </c>
      <c r="U16" s="8">
        <v>1.6000000000000001E-3</v>
      </c>
    </row>
    <row r="17" spans="2:21">
      <c r="B17" s="6" t="s">
        <v>150</v>
      </c>
      <c r="C17" s="17">
        <v>1110915</v>
      </c>
      <c r="D17" s="6" t="s">
        <v>140</v>
      </c>
      <c r="E17" s="6"/>
      <c r="F17" s="18">
        <v>520043605</v>
      </c>
      <c r="G17" s="6" t="s">
        <v>151</v>
      </c>
      <c r="H17" s="6" t="s">
        <v>152</v>
      </c>
      <c r="I17" s="6" t="s">
        <v>142</v>
      </c>
      <c r="J17" s="6"/>
      <c r="K17" s="17">
        <v>8.19</v>
      </c>
      <c r="L17" s="6" t="s">
        <v>92</v>
      </c>
      <c r="M17" s="19">
        <v>5.1499999999999997E-2</v>
      </c>
      <c r="N17" s="8">
        <v>2.5100000000000001E-2</v>
      </c>
      <c r="O17" s="7">
        <v>11950</v>
      </c>
      <c r="P17" s="7">
        <v>150.72999999999999</v>
      </c>
      <c r="Q17" s="7">
        <v>0</v>
      </c>
      <c r="R17" s="7">
        <v>18.010000000000002</v>
      </c>
      <c r="S17" s="8">
        <v>0</v>
      </c>
      <c r="T17" s="8">
        <v>3.27E-2</v>
      </c>
      <c r="U17" s="8">
        <v>2.8999999999999998E-3</v>
      </c>
    </row>
    <row r="18" spans="2:21">
      <c r="B18" s="6" t="s">
        <v>153</v>
      </c>
      <c r="C18" s="17">
        <v>1141050</v>
      </c>
      <c r="D18" s="6" t="s">
        <v>140</v>
      </c>
      <c r="E18" s="6"/>
      <c r="F18" s="18">
        <v>513623314</v>
      </c>
      <c r="G18" s="6" t="s">
        <v>144</v>
      </c>
      <c r="H18" s="6" t="s">
        <v>152</v>
      </c>
      <c r="I18" s="6" t="s">
        <v>142</v>
      </c>
      <c r="J18" s="6"/>
      <c r="K18" s="17">
        <v>5.69</v>
      </c>
      <c r="L18" s="6" t="s">
        <v>92</v>
      </c>
      <c r="M18" s="19">
        <v>1.95E-2</v>
      </c>
      <c r="N18" s="8">
        <v>1.5800000000000002E-2</v>
      </c>
      <c r="O18" s="7">
        <v>4000</v>
      </c>
      <c r="P18" s="7">
        <v>103.8</v>
      </c>
      <c r="Q18" s="7">
        <v>0</v>
      </c>
      <c r="R18" s="7">
        <v>4.1500000000000004</v>
      </c>
      <c r="S18" s="8">
        <v>0</v>
      </c>
      <c r="T18" s="8">
        <v>7.4999999999999997E-3</v>
      </c>
      <c r="U18" s="8">
        <v>6.9999999999999999E-4</v>
      </c>
    </row>
    <row r="19" spans="2:21">
      <c r="B19" s="6" t="s">
        <v>154</v>
      </c>
      <c r="C19" s="17">
        <v>1260546</v>
      </c>
      <c r="D19" s="6" t="s">
        <v>140</v>
      </c>
      <c r="E19" s="6"/>
      <c r="F19" s="18">
        <v>520033234</v>
      </c>
      <c r="G19" s="6" t="s">
        <v>144</v>
      </c>
      <c r="H19" s="6" t="s">
        <v>152</v>
      </c>
      <c r="I19" s="6" t="s">
        <v>142</v>
      </c>
      <c r="J19" s="6"/>
      <c r="K19" s="17">
        <v>4.13</v>
      </c>
      <c r="L19" s="6" t="s">
        <v>92</v>
      </c>
      <c r="M19" s="19">
        <v>5.3499999999999999E-2</v>
      </c>
      <c r="N19" s="8">
        <v>1.37E-2</v>
      </c>
      <c r="O19" s="7">
        <v>14868</v>
      </c>
      <c r="P19" s="7">
        <v>121.68</v>
      </c>
      <c r="Q19" s="7">
        <v>2.17</v>
      </c>
      <c r="R19" s="7">
        <v>20.260000000000002</v>
      </c>
      <c r="S19" s="8">
        <v>0</v>
      </c>
      <c r="T19" s="8">
        <v>3.6799999999999999E-2</v>
      </c>
      <c r="U19" s="8">
        <v>3.2000000000000002E-3</v>
      </c>
    </row>
    <row r="20" spans="2:21">
      <c r="B20" s="6" t="s">
        <v>155</v>
      </c>
      <c r="C20" s="17">
        <v>1260652</v>
      </c>
      <c r="D20" s="6" t="s">
        <v>140</v>
      </c>
      <c r="E20" s="6"/>
      <c r="F20" s="18">
        <v>520033234</v>
      </c>
      <c r="G20" s="6" t="s">
        <v>144</v>
      </c>
      <c r="H20" s="6" t="s">
        <v>152</v>
      </c>
      <c r="I20" s="6" t="s">
        <v>142</v>
      </c>
      <c r="J20" s="6"/>
      <c r="K20" s="17">
        <v>6.7</v>
      </c>
      <c r="L20" s="6" t="s">
        <v>92</v>
      </c>
      <c r="M20" s="19">
        <v>2.7799999999999998E-2</v>
      </c>
      <c r="N20" s="8">
        <v>2.53E-2</v>
      </c>
      <c r="O20" s="7">
        <v>50000</v>
      </c>
      <c r="P20" s="7">
        <v>104.02</v>
      </c>
      <c r="Q20" s="7">
        <v>0</v>
      </c>
      <c r="R20" s="7">
        <v>52.01</v>
      </c>
      <c r="S20" s="8">
        <v>0</v>
      </c>
      <c r="T20" s="8">
        <v>9.4299999999999995E-2</v>
      </c>
      <c r="U20" s="8">
        <v>8.3000000000000001E-3</v>
      </c>
    </row>
    <row r="21" spans="2:21">
      <c r="B21" s="13" t="s">
        <v>156</v>
      </c>
      <c r="C21" s="14"/>
      <c r="D21" s="13"/>
      <c r="E21" s="13"/>
      <c r="F21" s="13"/>
      <c r="G21" s="13"/>
      <c r="H21" s="13"/>
      <c r="I21" s="13"/>
      <c r="J21" s="13"/>
      <c r="K21" s="14">
        <v>4.8899999999999997</v>
      </c>
      <c r="L21" s="13"/>
      <c r="N21" s="16">
        <v>3.27E-2</v>
      </c>
      <c r="O21" s="15">
        <v>205487.15</v>
      </c>
      <c r="R21" s="15">
        <v>209.96</v>
      </c>
      <c r="T21" s="16">
        <v>0.38080000000000003</v>
      </c>
      <c r="U21" s="16">
        <v>3.3500000000000002E-2</v>
      </c>
    </row>
    <row r="22" spans="2:21">
      <c r="B22" s="6" t="s">
        <v>157</v>
      </c>
      <c r="C22" s="17">
        <v>2310167</v>
      </c>
      <c r="D22" s="6" t="s">
        <v>140</v>
      </c>
      <c r="E22" s="6"/>
      <c r="F22" s="18">
        <v>520032046</v>
      </c>
      <c r="G22" s="6" t="s">
        <v>141</v>
      </c>
      <c r="H22" s="6" t="s">
        <v>94</v>
      </c>
      <c r="I22" s="6" t="s">
        <v>142</v>
      </c>
      <c r="J22" s="6"/>
      <c r="K22" s="17">
        <v>6.13</v>
      </c>
      <c r="L22" s="6" t="s">
        <v>92</v>
      </c>
      <c r="M22" s="19">
        <v>2.98E-2</v>
      </c>
      <c r="N22" s="8">
        <v>2.4400000000000002E-2</v>
      </c>
      <c r="O22" s="7">
        <v>26340</v>
      </c>
      <c r="P22" s="7">
        <v>104.22</v>
      </c>
      <c r="Q22" s="7">
        <v>0</v>
      </c>
      <c r="R22" s="7">
        <v>27.45</v>
      </c>
      <c r="S22" s="8">
        <v>0</v>
      </c>
      <c r="T22" s="8">
        <v>4.9799999999999997E-2</v>
      </c>
      <c r="U22" s="8">
        <v>4.4000000000000003E-3</v>
      </c>
    </row>
    <row r="23" spans="2:21">
      <c r="B23" s="6" t="s">
        <v>158</v>
      </c>
      <c r="C23" s="17">
        <v>2300176</v>
      </c>
      <c r="D23" s="6" t="s">
        <v>140</v>
      </c>
      <c r="E23" s="6"/>
      <c r="F23" s="18">
        <v>520031931</v>
      </c>
      <c r="G23" s="6" t="s">
        <v>159</v>
      </c>
      <c r="H23" s="6" t="s">
        <v>160</v>
      </c>
      <c r="I23" s="6" t="s">
        <v>142</v>
      </c>
      <c r="J23" s="6"/>
      <c r="K23" s="17">
        <v>5.38</v>
      </c>
      <c r="L23" s="6" t="s">
        <v>92</v>
      </c>
      <c r="M23" s="19">
        <v>3.6499999999999998E-2</v>
      </c>
      <c r="N23" s="8">
        <v>2.75E-2</v>
      </c>
      <c r="O23" s="7">
        <v>23500</v>
      </c>
      <c r="P23" s="7">
        <v>106.22</v>
      </c>
      <c r="Q23" s="7">
        <v>0</v>
      </c>
      <c r="R23" s="7">
        <v>24.96</v>
      </c>
      <c r="S23" s="8">
        <v>0</v>
      </c>
      <c r="T23" s="8">
        <v>4.53E-2</v>
      </c>
      <c r="U23" s="8">
        <v>4.0000000000000001E-3</v>
      </c>
    </row>
    <row r="24" spans="2:21">
      <c r="B24" s="6" t="s">
        <v>161</v>
      </c>
      <c r="C24" s="17">
        <v>7590151</v>
      </c>
      <c r="D24" s="6" t="s">
        <v>140</v>
      </c>
      <c r="E24" s="6"/>
      <c r="F24" s="18">
        <v>520001736</v>
      </c>
      <c r="G24" s="6" t="s">
        <v>144</v>
      </c>
      <c r="H24" s="6" t="s">
        <v>160</v>
      </c>
      <c r="I24" s="6" t="s">
        <v>142</v>
      </c>
      <c r="J24" s="6"/>
      <c r="K24" s="17">
        <v>5.98</v>
      </c>
      <c r="L24" s="6" t="s">
        <v>92</v>
      </c>
      <c r="M24" s="19">
        <v>2.5499999999999998E-2</v>
      </c>
      <c r="N24" s="8">
        <v>3.0800000000000001E-2</v>
      </c>
      <c r="O24" s="7">
        <v>25000</v>
      </c>
      <c r="P24" s="7">
        <v>97.6</v>
      </c>
      <c r="Q24" s="7">
        <v>0</v>
      </c>
      <c r="R24" s="7">
        <v>24.4</v>
      </c>
      <c r="S24" s="8">
        <v>1E-4</v>
      </c>
      <c r="T24" s="8">
        <v>4.4299999999999999E-2</v>
      </c>
      <c r="U24" s="8">
        <v>3.8999999999999998E-3</v>
      </c>
    </row>
    <row r="25" spans="2:21">
      <c r="B25" s="6" t="s">
        <v>162</v>
      </c>
      <c r="C25" s="17">
        <v>1147560</v>
      </c>
      <c r="D25" s="6" t="s">
        <v>140</v>
      </c>
      <c r="E25" s="6"/>
      <c r="F25" s="18">
        <v>1744984</v>
      </c>
      <c r="G25" s="6" t="s">
        <v>144</v>
      </c>
      <c r="H25" s="6" t="s">
        <v>160</v>
      </c>
      <c r="I25" s="6" t="s">
        <v>142</v>
      </c>
      <c r="J25" s="6"/>
      <c r="K25" s="17">
        <v>4.92</v>
      </c>
      <c r="L25" s="6" t="s">
        <v>92</v>
      </c>
      <c r="M25" s="19">
        <v>3.15E-2</v>
      </c>
      <c r="N25" s="8">
        <v>3.3300000000000003E-2</v>
      </c>
      <c r="O25" s="7">
        <v>24875</v>
      </c>
      <c r="P25" s="7">
        <v>99.55</v>
      </c>
      <c r="Q25" s="7">
        <v>0</v>
      </c>
      <c r="R25" s="7">
        <v>24.76</v>
      </c>
      <c r="S25" s="8">
        <v>1E-4</v>
      </c>
      <c r="T25" s="8">
        <v>4.4900000000000002E-2</v>
      </c>
      <c r="U25" s="8">
        <v>4.0000000000000001E-3</v>
      </c>
    </row>
    <row r="26" spans="2:21">
      <c r="B26" s="6" t="s">
        <v>163</v>
      </c>
      <c r="C26" s="17">
        <v>1145598</v>
      </c>
      <c r="D26" s="6" t="s">
        <v>140</v>
      </c>
      <c r="E26" s="6"/>
      <c r="F26" s="18">
        <v>1970336</v>
      </c>
      <c r="G26" s="6" t="s">
        <v>144</v>
      </c>
      <c r="H26" s="6" t="s">
        <v>160</v>
      </c>
      <c r="I26" s="6" t="s">
        <v>142</v>
      </c>
      <c r="J26" s="6"/>
      <c r="K26" s="17">
        <v>4.37</v>
      </c>
      <c r="L26" s="6" t="s">
        <v>92</v>
      </c>
      <c r="M26" s="19">
        <v>3.3000000000000002E-2</v>
      </c>
      <c r="N26" s="8">
        <v>3.3399999999999999E-2</v>
      </c>
      <c r="O26" s="7">
        <v>21000</v>
      </c>
      <c r="P26" s="7">
        <v>101.28</v>
      </c>
      <c r="Q26" s="7">
        <v>0</v>
      </c>
      <c r="R26" s="7">
        <v>21.27</v>
      </c>
      <c r="S26" s="8">
        <v>0</v>
      </c>
      <c r="T26" s="8">
        <v>3.8600000000000002E-2</v>
      </c>
      <c r="U26" s="8">
        <v>3.3999999999999998E-3</v>
      </c>
    </row>
    <row r="27" spans="2:21">
      <c r="B27" s="6" t="s">
        <v>164</v>
      </c>
      <c r="C27" s="17">
        <v>6270144</v>
      </c>
      <c r="D27" s="6" t="s">
        <v>140</v>
      </c>
      <c r="E27" s="6"/>
      <c r="F27" s="18">
        <v>520025602</v>
      </c>
      <c r="G27" s="6" t="s">
        <v>165</v>
      </c>
      <c r="H27" s="6" t="s">
        <v>166</v>
      </c>
      <c r="I27" s="6" t="s">
        <v>146</v>
      </c>
      <c r="J27" s="6"/>
      <c r="K27" s="17">
        <v>4.84</v>
      </c>
      <c r="L27" s="6" t="s">
        <v>92</v>
      </c>
      <c r="M27" s="19">
        <v>0.05</v>
      </c>
      <c r="N27" s="8">
        <v>2.5399999999999999E-2</v>
      </c>
      <c r="O27" s="7">
        <v>16569.240000000002</v>
      </c>
      <c r="P27" s="7">
        <v>112.64</v>
      </c>
      <c r="Q27" s="7">
        <v>0</v>
      </c>
      <c r="R27" s="7">
        <v>18.66</v>
      </c>
      <c r="S27" s="8">
        <v>1E-4</v>
      </c>
      <c r="T27" s="8">
        <v>3.3799999999999997E-2</v>
      </c>
      <c r="U27" s="8">
        <v>3.0000000000000001E-3</v>
      </c>
    </row>
    <row r="28" spans="2:21">
      <c r="B28" s="6" t="s">
        <v>167</v>
      </c>
      <c r="C28" s="17">
        <v>1143015</v>
      </c>
      <c r="D28" s="6" t="s">
        <v>140</v>
      </c>
      <c r="E28" s="6"/>
      <c r="F28" s="18">
        <v>1858676</v>
      </c>
      <c r="G28" s="6" t="s">
        <v>144</v>
      </c>
      <c r="H28" s="6" t="s">
        <v>166</v>
      </c>
      <c r="I28" s="6" t="s">
        <v>146</v>
      </c>
      <c r="J28" s="6"/>
      <c r="K28" s="17">
        <v>4.25</v>
      </c>
      <c r="L28" s="6" t="s">
        <v>92</v>
      </c>
      <c r="M28" s="19">
        <v>3.0499999999999999E-2</v>
      </c>
      <c r="N28" s="8">
        <v>4.7899999999999998E-2</v>
      </c>
      <c r="O28" s="7">
        <v>50000</v>
      </c>
      <c r="P28" s="7">
        <v>93.85</v>
      </c>
      <c r="Q28" s="7">
        <v>0</v>
      </c>
      <c r="R28" s="7">
        <v>46.92</v>
      </c>
      <c r="S28" s="8">
        <v>1E-4</v>
      </c>
      <c r="T28" s="8">
        <v>8.5099999999999995E-2</v>
      </c>
      <c r="U28" s="8">
        <v>7.4999999999999997E-3</v>
      </c>
    </row>
    <row r="29" spans="2:21">
      <c r="B29" s="6" t="s">
        <v>168</v>
      </c>
      <c r="C29" s="17">
        <v>6990196</v>
      </c>
      <c r="D29" s="6" t="s">
        <v>140</v>
      </c>
      <c r="E29" s="6"/>
      <c r="F29" s="18">
        <v>520025438</v>
      </c>
      <c r="G29" s="6" t="s">
        <v>144</v>
      </c>
      <c r="H29" s="6" t="s">
        <v>166</v>
      </c>
      <c r="I29" s="6" t="s">
        <v>146</v>
      </c>
      <c r="J29" s="6"/>
      <c r="K29" s="17">
        <v>3.4</v>
      </c>
      <c r="L29" s="6" t="s">
        <v>92</v>
      </c>
      <c r="M29" s="19">
        <v>7.0499999999999993E-2</v>
      </c>
      <c r="N29" s="8">
        <v>2.3599999999999999E-2</v>
      </c>
      <c r="O29" s="7">
        <v>18202.669999999998</v>
      </c>
      <c r="P29" s="7">
        <v>118.26</v>
      </c>
      <c r="Q29" s="7">
        <v>0</v>
      </c>
      <c r="R29" s="7">
        <v>21.53</v>
      </c>
      <c r="S29" s="8">
        <v>0</v>
      </c>
      <c r="T29" s="8">
        <v>3.9E-2</v>
      </c>
      <c r="U29" s="8">
        <v>3.3999999999999998E-3</v>
      </c>
    </row>
    <row r="30" spans="2:21">
      <c r="B30" s="6" t="s">
        <v>169</v>
      </c>
      <c r="C30" s="17">
        <v>1139591</v>
      </c>
      <c r="D30" s="6" t="s">
        <v>140</v>
      </c>
      <c r="E30" s="6"/>
      <c r="F30" s="18">
        <v>514065283</v>
      </c>
      <c r="G30" s="6" t="s">
        <v>170</v>
      </c>
      <c r="H30" s="6" t="s">
        <v>166</v>
      </c>
      <c r="I30" s="6" t="s">
        <v>146</v>
      </c>
      <c r="J30" s="6"/>
      <c r="K30" s="17">
        <v>2.82</v>
      </c>
      <c r="L30" s="6" t="s">
        <v>92</v>
      </c>
      <c r="M30" s="19">
        <v>2.4E-2</v>
      </c>
      <c r="N30" s="8">
        <v>2.0500000000000001E-2</v>
      </c>
      <c r="O30" s="7">
        <v>0.03</v>
      </c>
      <c r="P30" s="7">
        <v>101.19</v>
      </c>
      <c r="Q30" s="7">
        <v>0</v>
      </c>
      <c r="R30" s="7">
        <v>0</v>
      </c>
      <c r="S30" s="8">
        <v>0</v>
      </c>
      <c r="T30" s="8">
        <v>0</v>
      </c>
      <c r="U30" s="8">
        <v>0</v>
      </c>
    </row>
    <row r="31" spans="2:21">
      <c r="B31" s="6" t="s">
        <v>171</v>
      </c>
      <c r="C31" s="17">
        <v>1135698</v>
      </c>
      <c r="D31" s="6" t="s">
        <v>140</v>
      </c>
      <c r="E31" s="6"/>
      <c r="F31" s="18">
        <v>520034760</v>
      </c>
      <c r="G31" s="6" t="s">
        <v>144</v>
      </c>
      <c r="H31" s="6" t="s">
        <v>172</v>
      </c>
      <c r="I31" s="6" t="s">
        <v>146</v>
      </c>
      <c r="J31" s="6"/>
      <c r="K31" s="17">
        <v>2.4500000000000002</v>
      </c>
      <c r="L31" s="6" t="s">
        <v>92</v>
      </c>
      <c r="M31" s="19">
        <v>3.9E-2</v>
      </c>
      <c r="N31" s="8">
        <v>2.2100000000000002E-2</v>
      </c>
      <c r="O31" s="7">
        <v>0.21</v>
      </c>
      <c r="P31" s="7">
        <v>104.16</v>
      </c>
      <c r="Q31" s="7">
        <v>0</v>
      </c>
      <c r="R31" s="7">
        <v>0</v>
      </c>
      <c r="S31" s="8">
        <v>0</v>
      </c>
      <c r="T31" s="8">
        <v>0</v>
      </c>
      <c r="U31" s="8">
        <v>0</v>
      </c>
    </row>
    <row r="32" spans="2:21">
      <c r="B32" s="13" t="s">
        <v>173</v>
      </c>
      <c r="C32" s="14"/>
      <c r="D32" s="13"/>
      <c r="E32" s="13"/>
      <c r="F32" s="13"/>
      <c r="G32" s="13"/>
      <c r="H32" s="13"/>
      <c r="I32" s="13"/>
      <c r="J32" s="13"/>
      <c r="K32" s="14">
        <v>4.8099999999999996</v>
      </c>
      <c r="L32" s="13"/>
      <c r="N32" s="16">
        <v>4.7699999999999999E-2</v>
      </c>
      <c r="O32" s="15">
        <v>164891.66</v>
      </c>
      <c r="R32" s="15">
        <v>166.37</v>
      </c>
      <c r="T32" s="16">
        <v>0.30170000000000002</v>
      </c>
      <c r="U32" s="16">
        <v>2.6599999999999999E-2</v>
      </c>
    </row>
    <row r="33" spans="2:21">
      <c r="B33" s="6" t="s">
        <v>174</v>
      </c>
      <c r="C33" s="17">
        <v>1143023</v>
      </c>
      <c r="D33" s="6" t="s">
        <v>140</v>
      </c>
      <c r="E33" s="6"/>
      <c r="F33" s="18">
        <v>513623314</v>
      </c>
      <c r="G33" s="6" t="s">
        <v>144</v>
      </c>
      <c r="H33" s="6" t="s">
        <v>175</v>
      </c>
      <c r="I33" s="6" t="s">
        <v>146</v>
      </c>
      <c r="J33" s="6"/>
      <c r="K33" s="17">
        <v>5.89</v>
      </c>
      <c r="L33" s="6" t="s">
        <v>92</v>
      </c>
      <c r="M33" s="19">
        <v>3.78E-2</v>
      </c>
      <c r="N33" s="8">
        <v>3.9100000000000003E-2</v>
      </c>
      <c r="O33" s="7">
        <v>34196.660000000003</v>
      </c>
      <c r="P33" s="7">
        <v>105.95</v>
      </c>
      <c r="Q33" s="7">
        <v>0</v>
      </c>
      <c r="R33" s="7">
        <v>36.229999999999997</v>
      </c>
      <c r="S33" s="8">
        <v>1E-4</v>
      </c>
      <c r="T33" s="8">
        <v>6.5699999999999995E-2</v>
      </c>
      <c r="U33" s="8">
        <v>5.7999999999999996E-3</v>
      </c>
    </row>
    <row r="34" spans="2:21">
      <c r="B34" s="6" t="s">
        <v>176</v>
      </c>
      <c r="C34" s="17">
        <v>1147479</v>
      </c>
      <c r="D34" s="6" t="s">
        <v>140</v>
      </c>
      <c r="E34" s="6"/>
      <c r="F34" s="18">
        <v>514837111</v>
      </c>
      <c r="G34" s="6" t="s">
        <v>177</v>
      </c>
      <c r="H34" s="6" t="s">
        <v>175</v>
      </c>
      <c r="I34" s="6" t="s">
        <v>146</v>
      </c>
      <c r="J34" s="6"/>
      <c r="K34" s="17">
        <v>4.74</v>
      </c>
      <c r="L34" s="6" t="s">
        <v>92</v>
      </c>
      <c r="M34" s="19">
        <v>5.4800000000000001E-2</v>
      </c>
      <c r="N34" s="8">
        <v>4.7899999999999998E-2</v>
      </c>
      <c r="O34" s="7">
        <v>23730</v>
      </c>
      <c r="P34" s="7">
        <v>104.93</v>
      </c>
      <c r="Q34" s="7">
        <v>0</v>
      </c>
      <c r="R34" s="7">
        <v>24.9</v>
      </c>
      <c r="S34" s="8">
        <v>1E-4</v>
      </c>
      <c r="T34" s="8">
        <v>4.5199999999999997E-2</v>
      </c>
      <c r="U34" s="8">
        <v>4.0000000000000001E-3</v>
      </c>
    </row>
    <row r="35" spans="2:21">
      <c r="B35" s="6" t="s">
        <v>178</v>
      </c>
      <c r="C35" s="17">
        <v>1143593</v>
      </c>
      <c r="D35" s="6" t="s">
        <v>140</v>
      </c>
      <c r="E35" s="6"/>
      <c r="F35" s="18">
        <v>550258438</v>
      </c>
      <c r="G35" s="6" t="s">
        <v>177</v>
      </c>
      <c r="H35" s="6" t="s">
        <v>166</v>
      </c>
      <c r="I35" s="6" t="s">
        <v>146</v>
      </c>
      <c r="J35" s="6"/>
      <c r="K35" s="17">
        <v>5.64</v>
      </c>
      <c r="L35" s="6" t="s">
        <v>92</v>
      </c>
      <c r="M35" s="19">
        <v>4.6899999999999997E-2</v>
      </c>
      <c r="N35" s="8">
        <v>5.79E-2</v>
      </c>
      <c r="O35" s="7">
        <v>48372</v>
      </c>
      <c r="P35" s="7">
        <v>98.7</v>
      </c>
      <c r="Q35" s="7">
        <v>0</v>
      </c>
      <c r="R35" s="7">
        <v>47.74</v>
      </c>
      <c r="S35" s="8">
        <v>0</v>
      </c>
      <c r="T35" s="8">
        <v>8.6599999999999996E-2</v>
      </c>
      <c r="U35" s="8">
        <v>7.6E-3</v>
      </c>
    </row>
    <row r="36" spans="2:21">
      <c r="B36" s="6" t="s">
        <v>179</v>
      </c>
      <c r="C36" s="17">
        <v>1140417</v>
      </c>
      <c r="D36" s="6" t="s">
        <v>140</v>
      </c>
      <c r="E36" s="6"/>
      <c r="F36" s="18">
        <v>510119068</v>
      </c>
      <c r="G36" s="6" t="s">
        <v>180</v>
      </c>
      <c r="H36" s="6" t="s">
        <v>181</v>
      </c>
      <c r="I36" s="6" t="s">
        <v>142</v>
      </c>
      <c r="J36" s="6"/>
      <c r="K36" s="17">
        <v>4.72</v>
      </c>
      <c r="L36" s="6" t="s">
        <v>92</v>
      </c>
      <c r="M36" s="19">
        <v>3.9E-2</v>
      </c>
      <c r="N36" s="8">
        <v>4.3400000000000001E-2</v>
      </c>
      <c r="O36" s="7">
        <v>6000</v>
      </c>
      <c r="P36" s="7">
        <v>97.58</v>
      </c>
      <c r="Q36" s="7">
        <v>0</v>
      </c>
      <c r="R36" s="7">
        <v>5.85</v>
      </c>
      <c r="S36" s="8">
        <v>0</v>
      </c>
      <c r="T36" s="8">
        <v>1.06E-2</v>
      </c>
      <c r="U36" s="8">
        <v>8.9999999999999998E-4</v>
      </c>
    </row>
    <row r="37" spans="2:21">
      <c r="B37" s="6" t="s">
        <v>182</v>
      </c>
      <c r="C37" s="17">
        <v>5760244</v>
      </c>
      <c r="D37" s="6" t="s">
        <v>140</v>
      </c>
      <c r="E37" s="6"/>
      <c r="F37" s="18">
        <v>520028010</v>
      </c>
      <c r="G37" s="6" t="s">
        <v>183</v>
      </c>
      <c r="H37" s="6" t="s">
        <v>181</v>
      </c>
      <c r="I37" s="6" t="s">
        <v>142</v>
      </c>
      <c r="J37" s="6"/>
      <c r="K37" s="17">
        <v>3.33</v>
      </c>
      <c r="L37" s="6" t="s">
        <v>92</v>
      </c>
      <c r="M37" s="19">
        <v>5.45E-2</v>
      </c>
      <c r="N37" s="8">
        <v>4.48E-2</v>
      </c>
      <c r="O37" s="7">
        <v>52593</v>
      </c>
      <c r="P37" s="7">
        <v>98.19</v>
      </c>
      <c r="Q37" s="7">
        <v>0</v>
      </c>
      <c r="R37" s="7">
        <v>51.64</v>
      </c>
      <c r="S37" s="8">
        <v>0</v>
      </c>
      <c r="T37" s="8">
        <v>9.3700000000000006E-2</v>
      </c>
      <c r="U37" s="8">
        <v>8.3000000000000001E-3</v>
      </c>
    </row>
    <row r="38" spans="2:21">
      <c r="B38" s="13" t="s">
        <v>184</v>
      </c>
      <c r="C38" s="14"/>
      <c r="D38" s="13"/>
      <c r="E38" s="13"/>
      <c r="F38" s="13"/>
      <c r="G38" s="13"/>
      <c r="H38" s="13"/>
      <c r="I38" s="13"/>
      <c r="J38" s="13"/>
      <c r="L38" s="13"/>
      <c r="O38" s="15">
        <v>0</v>
      </c>
      <c r="R38" s="15">
        <v>0</v>
      </c>
      <c r="T38" s="16">
        <v>0</v>
      </c>
      <c r="U38" s="16">
        <v>0</v>
      </c>
    </row>
    <row r="39" spans="2:21">
      <c r="B39" s="3" t="s">
        <v>185</v>
      </c>
      <c r="C39" s="12"/>
      <c r="D39" s="3"/>
      <c r="E39" s="3"/>
      <c r="F39" s="3"/>
      <c r="G39" s="3"/>
      <c r="H39" s="3"/>
      <c r="I39" s="3"/>
      <c r="J39" s="3"/>
      <c r="L39" s="3"/>
      <c r="O39" s="9">
        <v>0</v>
      </c>
      <c r="R39" s="9">
        <v>0</v>
      </c>
      <c r="T39" s="10">
        <v>0</v>
      </c>
      <c r="U39" s="10">
        <v>0</v>
      </c>
    </row>
    <row r="40" spans="2:21">
      <c r="B40" s="13" t="s">
        <v>186</v>
      </c>
      <c r="C40" s="14"/>
      <c r="D40" s="13"/>
      <c r="E40" s="13"/>
      <c r="F40" s="13"/>
      <c r="G40" s="13"/>
      <c r="H40" s="13"/>
      <c r="I40" s="13"/>
      <c r="J40" s="13"/>
      <c r="L40" s="13"/>
      <c r="O40" s="15">
        <v>0</v>
      </c>
      <c r="R40" s="15">
        <v>0</v>
      </c>
      <c r="T40" s="16">
        <v>0</v>
      </c>
      <c r="U40" s="16">
        <v>0</v>
      </c>
    </row>
    <row r="41" spans="2:21">
      <c r="B41" s="13" t="s">
        <v>187</v>
      </c>
      <c r="C41" s="14"/>
      <c r="D41" s="13"/>
      <c r="E41" s="13"/>
      <c r="F41" s="13"/>
      <c r="G41" s="13"/>
      <c r="H41" s="13"/>
      <c r="I41" s="13"/>
      <c r="J41" s="13"/>
      <c r="L41" s="13"/>
      <c r="O41" s="15">
        <v>0</v>
      </c>
      <c r="R41" s="15">
        <v>0</v>
      </c>
      <c r="T41" s="16">
        <v>0</v>
      </c>
      <c r="U41" s="16">
        <v>0</v>
      </c>
    </row>
    <row r="44" spans="2:21">
      <c r="B44" s="6" t="s">
        <v>101</v>
      </c>
      <c r="C44" s="17"/>
      <c r="D44" s="6"/>
      <c r="E44" s="6"/>
      <c r="F44" s="6"/>
      <c r="G44" s="6"/>
      <c r="H44" s="6"/>
      <c r="I44" s="6"/>
      <c r="J44" s="6"/>
      <c r="L44" s="6"/>
    </row>
    <row r="48" spans="2:21">
      <c r="B48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4"/>
  <sheetViews>
    <sheetView rightToLeft="1" workbookViewId="0"/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9" width="13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102</v>
      </c>
    </row>
    <row r="7" spans="2:15" ht="15.75">
      <c r="B7" s="2" t="s">
        <v>188</v>
      </c>
    </row>
    <row r="8" spans="2:15">
      <c r="B8" s="3" t="s">
        <v>76</v>
      </c>
      <c r="C8" s="3" t="s">
        <v>77</v>
      </c>
      <c r="D8" s="3" t="s">
        <v>104</v>
      </c>
      <c r="E8" s="3" t="s">
        <v>124</v>
      </c>
      <c r="F8" s="3" t="s">
        <v>78</v>
      </c>
      <c r="G8" s="3" t="s">
        <v>125</v>
      </c>
      <c r="H8" s="3" t="s">
        <v>81</v>
      </c>
      <c r="I8" s="3" t="s">
        <v>107</v>
      </c>
      <c r="J8" s="3" t="s">
        <v>42</v>
      </c>
      <c r="K8" s="3" t="s">
        <v>108</v>
      </c>
      <c r="L8" s="3" t="s">
        <v>84</v>
      </c>
      <c r="M8" s="3" t="s">
        <v>109</v>
      </c>
      <c r="N8" s="3" t="s">
        <v>110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189</v>
      </c>
      <c r="C11" s="12"/>
      <c r="D11" s="3"/>
      <c r="E11" s="3"/>
      <c r="F11" s="3"/>
      <c r="G11" s="3"/>
      <c r="H11" s="3"/>
      <c r="I11" s="9">
        <v>216647.82</v>
      </c>
      <c r="L11" s="9">
        <v>2405.11</v>
      </c>
      <c r="N11" s="10">
        <v>1</v>
      </c>
      <c r="O11" s="10">
        <v>0.38429999999999997</v>
      </c>
    </row>
    <row r="12" spans="2:15">
      <c r="B12" s="3" t="s">
        <v>190</v>
      </c>
      <c r="C12" s="12"/>
      <c r="D12" s="3"/>
      <c r="E12" s="3"/>
      <c r="F12" s="3"/>
      <c r="G12" s="3"/>
      <c r="H12" s="3"/>
      <c r="I12" s="9">
        <v>214873.82</v>
      </c>
      <c r="L12" s="9">
        <v>2310.66</v>
      </c>
      <c r="N12" s="10">
        <v>0.9607</v>
      </c>
      <c r="O12" s="10">
        <v>0.36919999999999997</v>
      </c>
    </row>
    <row r="13" spans="2:15">
      <c r="B13" s="13" t="s">
        <v>191</v>
      </c>
      <c r="C13" s="14"/>
      <c r="D13" s="13"/>
      <c r="E13" s="13"/>
      <c r="F13" s="13"/>
      <c r="G13" s="13"/>
      <c r="H13" s="13"/>
      <c r="I13" s="15">
        <v>181900.03</v>
      </c>
      <c r="L13" s="15">
        <v>1718.08</v>
      </c>
      <c r="N13" s="16">
        <v>0.71430000000000005</v>
      </c>
      <c r="O13" s="16">
        <v>0.27450000000000002</v>
      </c>
    </row>
    <row r="14" spans="2:15">
      <c r="B14" s="6" t="s">
        <v>192</v>
      </c>
      <c r="C14" s="17">
        <v>593038</v>
      </c>
      <c r="D14" s="6" t="s">
        <v>140</v>
      </c>
      <c r="E14" s="6"/>
      <c r="F14" s="18">
        <v>520029083</v>
      </c>
      <c r="G14" s="6" t="s">
        <v>141</v>
      </c>
      <c r="H14" s="6" t="s">
        <v>92</v>
      </c>
      <c r="I14" s="7">
        <v>401</v>
      </c>
      <c r="J14" s="7">
        <v>8209</v>
      </c>
      <c r="K14" s="7">
        <v>0</v>
      </c>
      <c r="L14" s="7">
        <v>32.92</v>
      </c>
      <c r="M14" s="8">
        <v>0</v>
      </c>
      <c r="N14" s="8">
        <v>1.37E-2</v>
      </c>
      <c r="O14" s="8">
        <v>5.3E-3</v>
      </c>
    </row>
    <row r="15" spans="2:15">
      <c r="B15" s="6" t="s">
        <v>193</v>
      </c>
      <c r="C15" s="17">
        <v>691212</v>
      </c>
      <c r="D15" s="6" t="s">
        <v>140</v>
      </c>
      <c r="E15" s="6"/>
      <c r="F15" s="18">
        <v>520007030</v>
      </c>
      <c r="G15" s="6" t="s">
        <v>141</v>
      </c>
      <c r="H15" s="6" t="s">
        <v>92</v>
      </c>
      <c r="I15" s="7">
        <v>7759</v>
      </c>
      <c r="J15" s="7">
        <v>1213</v>
      </c>
      <c r="K15" s="7">
        <v>0</v>
      </c>
      <c r="L15" s="7">
        <v>94.12</v>
      </c>
      <c r="M15" s="8">
        <v>0</v>
      </c>
      <c r="N15" s="8">
        <v>3.9100000000000003E-2</v>
      </c>
      <c r="O15" s="8">
        <v>1.4999999999999999E-2</v>
      </c>
    </row>
    <row r="16" spans="2:15">
      <c r="B16" s="6" t="s">
        <v>194</v>
      </c>
      <c r="C16" s="17">
        <v>604611</v>
      </c>
      <c r="D16" s="6" t="s">
        <v>140</v>
      </c>
      <c r="E16" s="6"/>
      <c r="F16" s="18">
        <v>520018078</v>
      </c>
      <c r="G16" s="6" t="s">
        <v>141</v>
      </c>
      <c r="H16" s="6" t="s">
        <v>92</v>
      </c>
      <c r="I16" s="7">
        <v>8490</v>
      </c>
      <c r="J16" s="7">
        <v>2399</v>
      </c>
      <c r="K16" s="7">
        <v>0</v>
      </c>
      <c r="L16" s="7">
        <v>203.68</v>
      </c>
      <c r="M16" s="8">
        <v>0</v>
      </c>
      <c r="N16" s="8">
        <v>8.4699999999999998E-2</v>
      </c>
      <c r="O16" s="8">
        <v>3.2500000000000001E-2</v>
      </c>
    </row>
    <row r="17" spans="2:15">
      <c r="B17" s="6" t="s">
        <v>195</v>
      </c>
      <c r="C17" s="17">
        <v>695437</v>
      </c>
      <c r="D17" s="6" t="s">
        <v>140</v>
      </c>
      <c r="E17" s="6"/>
      <c r="F17" s="18">
        <v>520000522</v>
      </c>
      <c r="G17" s="6" t="s">
        <v>141</v>
      </c>
      <c r="H17" s="6" t="s">
        <v>92</v>
      </c>
      <c r="I17" s="7">
        <v>822</v>
      </c>
      <c r="J17" s="7">
        <v>6372</v>
      </c>
      <c r="K17" s="7">
        <v>0</v>
      </c>
      <c r="L17" s="7">
        <v>52.38</v>
      </c>
      <c r="M17" s="8">
        <v>0</v>
      </c>
      <c r="N17" s="8">
        <v>2.18E-2</v>
      </c>
      <c r="O17" s="8">
        <v>8.3999999999999995E-3</v>
      </c>
    </row>
    <row r="18" spans="2:15">
      <c r="B18" s="6" t="s">
        <v>196</v>
      </c>
      <c r="C18" s="17">
        <v>662577</v>
      </c>
      <c r="D18" s="6" t="s">
        <v>140</v>
      </c>
      <c r="E18" s="6"/>
      <c r="F18" s="18">
        <v>520000118</v>
      </c>
      <c r="G18" s="6" t="s">
        <v>141</v>
      </c>
      <c r="H18" s="6" t="s">
        <v>92</v>
      </c>
      <c r="I18" s="7">
        <v>6977</v>
      </c>
      <c r="J18" s="7">
        <v>2664</v>
      </c>
      <c r="K18" s="7">
        <v>0</v>
      </c>
      <c r="L18" s="7">
        <v>185.87</v>
      </c>
      <c r="M18" s="8">
        <v>0</v>
      </c>
      <c r="N18" s="8">
        <v>7.7299999999999994E-2</v>
      </c>
      <c r="O18" s="8">
        <v>2.9700000000000001E-2</v>
      </c>
    </row>
    <row r="19" spans="2:15">
      <c r="B19" s="6" t="s">
        <v>197</v>
      </c>
      <c r="C19" s="17">
        <v>767012</v>
      </c>
      <c r="D19" s="6" t="s">
        <v>140</v>
      </c>
      <c r="E19" s="6"/>
      <c r="F19" s="18">
        <v>520017450</v>
      </c>
      <c r="G19" s="6" t="s">
        <v>198</v>
      </c>
      <c r="H19" s="6" t="s">
        <v>92</v>
      </c>
      <c r="I19" s="7">
        <v>278</v>
      </c>
      <c r="J19" s="7">
        <v>2198</v>
      </c>
      <c r="K19" s="7">
        <v>0</v>
      </c>
      <c r="L19" s="7">
        <v>6.11</v>
      </c>
      <c r="M19" s="8">
        <v>0</v>
      </c>
      <c r="N19" s="8">
        <v>2.5000000000000001E-3</v>
      </c>
      <c r="O19" s="8">
        <v>1E-3</v>
      </c>
    </row>
    <row r="20" spans="2:15">
      <c r="B20" s="6" t="s">
        <v>199</v>
      </c>
      <c r="C20" s="17">
        <v>585018</v>
      </c>
      <c r="D20" s="6" t="s">
        <v>140</v>
      </c>
      <c r="E20" s="6"/>
      <c r="F20" s="18">
        <v>520033986</v>
      </c>
      <c r="G20" s="6" t="s">
        <v>198</v>
      </c>
      <c r="H20" s="6" t="s">
        <v>92</v>
      </c>
      <c r="I20" s="7">
        <v>524</v>
      </c>
      <c r="J20" s="7">
        <v>2796</v>
      </c>
      <c r="K20" s="7">
        <v>0</v>
      </c>
      <c r="L20" s="7">
        <v>14.65</v>
      </c>
      <c r="M20" s="8">
        <v>0</v>
      </c>
      <c r="N20" s="8">
        <v>6.1000000000000004E-3</v>
      </c>
      <c r="O20" s="8">
        <v>2.3E-3</v>
      </c>
    </row>
    <row r="21" spans="2:15">
      <c r="B21" s="6" t="s">
        <v>200</v>
      </c>
      <c r="C21" s="17">
        <v>777037</v>
      </c>
      <c r="D21" s="6" t="s">
        <v>140</v>
      </c>
      <c r="E21" s="6"/>
      <c r="F21" s="18">
        <v>520022732</v>
      </c>
      <c r="G21" s="6" t="s">
        <v>170</v>
      </c>
      <c r="H21" s="6" t="s">
        <v>92</v>
      </c>
      <c r="I21" s="7">
        <v>68</v>
      </c>
      <c r="J21" s="7">
        <v>2330</v>
      </c>
      <c r="K21" s="7">
        <v>0</v>
      </c>
      <c r="L21" s="7">
        <v>1.58</v>
      </c>
      <c r="M21" s="8">
        <v>0</v>
      </c>
      <c r="N21" s="8">
        <v>6.9999999999999999E-4</v>
      </c>
      <c r="O21" s="8">
        <v>2.9999999999999997E-4</v>
      </c>
    </row>
    <row r="22" spans="2:15">
      <c r="B22" s="6" t="s">
        <v>201</v>
      </c>
      <c r="C22" s="17">
        <v>1095835</v>
      </c>
      <c r="D22" s="6" t="s">
        <v>140</v>
      </c>
      <c r="E22" s="6"/>
      <c r="F22" s="18">
        <v>511659401</v>
      </c>
      <c r="G22" s="6" t="s">
        <v>144</v>
      </c>
      <c r="H22" s="6" t="s">
        <v>92</v>
      </c>
      <c r="I22" s="7">
        <v>1453.97</v>
      </c>
      <c r="J22" s="7">
        <v>4440</v>
      </c>
      <c r="K22" s="7">
        <v>0</v>
      </c>
      <c r="L22" s="7">
        <v>64.56</v>
      </c>
      <c r="M22" s="8">
        <v>0</v>
      </c>
      <c r="N22" s="8">
        <v>2.6800000000000001E-2</v>
      </c>
      <c r="O22" s="8">
        <v>1.03E-2</v>
      </c>
    </row>
    <row r="23" spans="2:15">
      <c r="B23" s="6" t="s">
        <v>202</v>
      </c>
      <c r="C23" s="17">
        <v>390013</v>
      </c>
      <c r="D23" s="6" t="s">
        <v>140</v>
      </c>
      <c r="E23" s="6"/>
      <c r="F23" s="18">
        <v>520038506</v>
      </c>
      <c r="G23" s="6" t="s">
        <v>144</v>
      </c>
      <c r="H23" s="6" t="s">
        <v>92</v>
      </c>
      <c r="I23" s="7">
        <v>537</v>
      </c>
      <c r="J23" s="7">
        <v>3824</v>
      </c>
      <c r="K23" s="7">
        <v>0</v>
      </c>
      <c r="L23" s="7">
        <v>20.53</v>
      </c>
      <c r="M23" s="8">
        <v>0</v>
      </c>
      <c r="N23" s="8">
        <v>8.5000000000000006E-3</v>
      </c>
      <c r="O23" s="8">
        <v>3.3E-3</v>
      </c>
    </row>
    <row r="24" spans="2:15">
      <c r="B24" s="6" t="s">
        <v>203</v>
      </c>
      <c r="C24" s="17">
        <v>1097278</v>
      </c>
      <c r="D24" s="6" t="s">
        <v>140</v>
      </c>
      <c r="E24" s="6"/>
      <c r="F24" s="18">
        <v>520026683</v>
      </c>
      <c r="G24" s="6" t="s">
        <v>144</v>
      </c>
      <c r="H24" s="6" t="s">
        <v>92</v>
      </c>
      <c r="I24" s="7">
        <v>605</v>
      </c>
      <c r="J24" s="7">
        <v>1920</v>
      </c>
      <c r="K24" s="7">
        <v>0</v>
      </c>
      <c r="L24" s="7">
        <v>11.62</v>
      </c>
      <c r="M24" s="8">
        <v>0</v>
      </c>
      <c r="N24" s="8">
        <v>4.7999999999999996E-3</v>
      </c>
      <c r="O24" s="8">
        <v>1.9E-3</v>
      </c>
    </row>
    <row r="25" spans="2:15">
      <c r="B25" s="6" t="s">
        <v>204</v>
      </c>
      <c r="C25" s="17">
        <v>126011</v>
      </c>
      <c r="D25" s="6" t="s">
        <v>140</v>
      </c>
      <c r="E25" s="6"/>
      <c r="F25" s="18">
        <v>520033234</v>
      </c>
      <c r="G25" s="6" t="s">
        <v>144</v>
      </c>
      <c r="H25" s="6" t="s">
        <v>92</v>
      </c>
      <c r="I25" s="7">
        <v>1175</v>
      </c>
      <c r="J25" s="7">
        <v>3315</v>
      </c>
      <c r="K25" s="7">
        <v>0.45</v>
      </c>
      <c r="L25" s="7">
        <v>39.4</v>
      </c>
      <c r="M25" s="8">
        <v>0</v>
      </c>
      <c r="N25" s="8">
        <v>1.6400000000000001E-2</v>
      </c>
      <c r="O25" s="8">
        <v>6.3E-3</v>
      </c>
    </row>
    <row r="26" spans="2:15">
      <c r="B26" s="6" t="s">
        <v>205</v>
      </c>
      <c r="C26" s="17">
        <v>323014</v>
      </c>
      <c r="D26" s="6" t="s">
        <v>140</v>
      </c>
      <c r="E26" s="6"/>
      <c r="F26" s="18">
        <v>520037789</v>
      </c>
      <c r="G26" s="6" t="s">
        <v>144</v>
      </c>
      <c r="H26" s="6" t="s">
        <v>92</v>
      </c>
      <c r="I26" s="7">
        <v>40</v>
      </c>
      <c r="J26" s="7">
        <v>15810</v>
      </c>
      <c r="K26" s="7">
        <v>0</v>
      </c>
      <c r="L26" s="7">
        <v>6.32</v>
      </c>
      <c r="M26" s="8">
        <v>0</v>
      </c>
      <c r="N26" s="8">
        <v>2.5999999999999999E-3</v>
      </c>
      <c r="O26" s="8">
        <v>1E-3</v>
      </c>
    </row>
    <row r="27" spans="2:15">
      <c r="B27" s="6" t="s">
        <v>206</v>
      </c>
      <c r="C27" s="17">
        <v>1119478</v>
      </c>
      <c r="D27" s="6" t="s">
        <v>140</v>
      </c>
      <c r="E27" s="6"/>
      <c r="F27" s="18">
        <v>510960719</v>
      </c>
      <c r="G27" s="6" t="s">
        <v>144</v>
      </c>
      <c r="H27" s="6" t="s">
        <v>92</v>
      </c>
      <c r="I27" s="7">
        <v>234</v>
      </c>
      <c r="J27" s="7">
        <v>18680</v>
      </c>
      <c r="K27" s="7">
        <v>0</v>
      </c>
      <c r="L27" s="7">
        <v>43.71</v>
      </c>
      <c r="M27" s="8">
        <v>0</v>
      </c>
      <c r="N27" s="8">
        <v>1.8200000000000001E-2</v>
      </c>
      <c r="O27" s="8">
        <v>7.0000000000000001E-3</v>
      </c>
    </row>
    <row r="28" spans="2:15">
      <c r="B28" s="6" t="s">
        <v>207</v>
      </c>
      <c r="C28" s="17">
        <v>1081082</v>
      </c>
      <c r="D28" s="6" t="s">
        <v>140</v>
      </c>
      <c r="E28" s="6"/>
      <c r="F28" s="18">
        <v>520042805</v>
      </c>
      <c r="G28" s="6" t="s">
        <v>208</v>
      </c>
      <c r="H28" s="6" t="s">
        <v>92</v>
      </c>
      <c r="I28" s="7">
        <v>143</v>
      </c>
      <c r="J28" s="7">
        <v>37650</v>
      </c>
      <c r="K28" s="7">
        <v>0</v>
      </c>
      <c r="L28" s="7">
        <v>53.84</v>
      </c>
      <c r="M28" s="8">
        <v>0</v>
      </c>
      <c r="N28" s="8">
        <v>2.24E-2</v>
      </c>
      <c r="O28" s="8">
        <v>8.6E-3</v>
      </c>
    </row>
    <row r="29" spans="2:15">
      <c r="B29" s="6" t="s">
        <v>209</v>
      </c>
      <c r="C29" s="17">
        <v>746016</v>
      </c>
      <c r="D29" s="6" t="s">
        <v>140</v>
      </c>
      <c r="E29" s="6"/>
      <c r="F29" s="18">
        <v>520003781</v>
      </c>
      <c r="G29" s="6" t="s">
        <v>208</v>
      </c>
      <c r="H29" s="6" t="s">
        <v>92</v>
      </c>
      <c r="I29" s="7">
        <v>406</v>
      </c>
      <c r="J29" s="7">
        <v>7999</v>
      </c>
      <c r="K29" s="7">
        <v>0</v>
      </c>
      <c r="L29" s="7">
        <v>32.479999999999997</v>
      </c>
      <c r="M29" s="8">
        <v>0</v>
      </c>
      <c r="N29" s="8">
        <v>1.35E-2</v>
      </c>
      <c r="O29" s="8">
        <v>5.1999999999999998E-3</v>
      </c>
    </row>
    <row r="30" spans="2:15">
      <c r="B30" s="6" t="s">
        <v>210</v>
      </c>
      <c r="C30" s="17">
        <v>629014</v>
      </c>
      <c r="D30" s="6" t="s">
        <v>140</v>
      </c>
      <c r="E30" s="6"/>
      <c r="F30" s="18">
        <v>520013954</v>
      </c>
      <c r="G30" s="6" t="s">
        <v>151</v>
      </c>
      <c r="H30" s="6" t="s">
        <v>92</v>
      </c>
      <c r="I30" s="7">
        <v>923</v>
      </c>
      <c r="J30" s="7">
        <v>7973</v>
      </c>
      <c r="K30" s="7">
        <v>0</v>
      </c>
      <c r="L30" s="7">
        <v>73.59</v>
      </c>
      <c r="M30" s="8">
        <v>0</v>
      </c>
      <c r="N30" s="8">
        <v>3.0599999999999999E-2</v>
      </c>
      <c r="O30" s="8">
        <v>1.18E-2</v>
      </c>
    </row>
    <row r="31" spans="2:15">
      <c r="B31" s="6" t="s">
        <v>211</v>
      </c>
      <c r="C31" s="17">
        <v>281014</v>
      </c>
      <c r="D31" s="6" t="s">
        <v>140</v>
      </c>
      <c r="E31" s="6"/>
      <c r="F31" s="18">
        <v>520027830</v>
      </c>
      <c r="G31" s="6" t="s">
        <v>151</v>
      </c>
      <c r="H31" s="6" t="s">
        <v>92</v>
      </c>
      <c r="I31" s="7">
        <v>3908</v>
      </c>
      <c r="J31" s="7">
        <v>2220</v>
      </c>
      <c r="K31" s="7">
        <v>0</v>
      </c>
      <c r="L31" s="7">
        <v>86.76</v>
      </c>
      <c r="M31" s="8">
        <v>0</v>
      </c>
      <c r="N31" s="8">
        <v>3.61E-2</v>
      </c>
      <c r="O31" s="8">
        <v>1.3899999999999999E-2</v>
      </c>
    </row>
    <row r="32" spans="2:15">
      <c r="B32" s="6" t="s">
        <v>212</v>
      </c>
      <c r="C32" s="17">
        <v>1130699</v>
      </c>
      <c r="D32" s="6" t="s">
        <v>140</v>
      </c>
      <c r="E32" s="6"/>
      <c r="F32" s="18">
        <v>529592</v>
      </c>
      <c r="G32" s="6" t="s">
        <v>151</v>
      </c>
      <c r="H32" s="6" t="s">
        <v>92</v>
      </c>
      <c r="I32" s="7">
        <v>323</v>
      </c>
      <c r="J32" s="7">
        <v>26080</v>
      </c>
      <c r="K32" s="7">
        <v>0</v>
      </c>
      <c r="L32" s="7">
        <v>84.24</v>
      </c>
      <c r="M32" s="8">
        <v>0</v>
      </c>
      <c r="N32" s="8">
        <v>3.5000000000000003E-2</v>
      </c>
      <c r="O32" s="8">
        <v>1.35E-2</v>
      </c>
    </row>
    <row r="33" spans="2:15">
      <c r="B33" s="6" t="s">
        <v>213</v>
      </c>
      <c r="C33" s="17">
        <v>576017</v>
      </c>
      <c r="D33" s="6" t="s">
        <v>140</v>
      </c>
      <c r="E33" s="6"/>
      <c r="F33" s="18">
        <v>520028010</v>
      </c>
      <c r="G33" s="6" t="s">
        <v>183</v>
      </c>
      <c r="H33" s="6" t="s">
        <v>92</v>
      </c>
      <c r="I33" s="7">
        <v>61</v>
      </c>
      <c r="J33" s="7">
        <v>116900</v>
      </c>
      <c r="K33" s="7">
        <v>0</v>
      </c>
      <c r="L33" s="7">
        <v>71.31</v>
      </c>
      <c r="M33" s="8">
        <v>0</v>
      </c>
      <c r="N33" s="8">
        <v>2.9600000000000001E-2</v>
      </c>
      <c r="O33" s="8">
        <v>1.14E-2</v>
      </c>
    </row>
    <row r="34" spans="2:15">
      <c r="B34" s="6" t="s">
        <v>214</v>
      </c>
      <c r="C34" s="17">
        <v>475020</v>
      </c>
      <c r="D34" s="6" t="s">
        <v>140</v>
      </c>
      <c r="E34" s="6"/>
      <c r="F34" s="18">
        <v>550013098</v>
      </c>
      <c r="G34" s="6" t="s">
        <v>177</v>
      </c>
      <c r="H34" s="6" t="s">
        <v>92</v>
      </c>
      <c r="I34" s="7">
        <v>3441.19</v>
      </c>
      <c r="J34" s="7">
        <v>1079</v>
      </c>
      <c r="K34" s="7">
        <v>0</v>
      </c>
      <c r="L34" s="7">
        <v>37.130000000000003</v>
      </c>
      <c r="M34" s="8">
        <v>0</v>
      </c>
      <c r="N34" s="8">
        <v>1.54E-2</v>
      </c>
      <c r="O34" s="8">
        <v>5.8999999999999999E-3</v>
      </c>
    </row>
    <row r="35" spans="2:15">
      <c r="B35" s="6" t="s">
        <v>215</v>
      </c>
      <c r="C35" s="17">
        <v>232017</v>
      </c>
      <c r="D35" s="6" t="s">
        <v>140</v>
      </c>
      <c r="E35" s="6"/>
      <c r="F35" s="18">
        <v>550010003</v>
      </c>
      <c r="G35" s="6" t="s">
        <v>177</v>
      </c>
      <c r="H35" s="6" t="s">
        <v>92</v>
      </c>
      <c r="I35" s="7">
        <v>113260</v>
      </c>
      <c r="J35" s="7">
        <v>42.5</v>
      </c>
      <c r="K35" s="7">
        <v>0</v>
      </c>
      <c r="L35" s="7">
        <v>48.14</v>
      </c>
      <c r="M35" s="8">
        <v>0</v>
      </c>
      <c r="N35" s="8">
        <v>0.02</v>
      </c>
      <c r="O35" s="8">
        <v>7.7000000000000002E-3</v>
      </c>
    </row>
    <row r="36" spans="2:15">
      <c r="B36" s="6" t="s">
        <v>216</v>
      </c>
      <c r="C36" s="17">
        <v>230011</v>
      </c>
      <c r="D36" s="6" t="s">
        <v>140</v>
      </c>
      <c r="E36" s="6"/>
      <c r="F36" s="18">
        <v>520031931</v>
      </c>
      <c r="G36" s="6" t="s">
        <v>159</v>
      </c>
      <c r="H36" s="6" t="s">
        <v>92</v>
      </c>
      <c r="I36" s="7">
        <v>12465</v>
      </c>
      <c r="J36" s="7">
        <v>418.3</v>
      </c>
      <c r="K36" s="7">
        <v>1.43</v>
      </c>
      <c r="L36" s="7">
        <v>53.57</v>
      </c>
      <c r="M36" s="8">
        <v>0</v>
      </c>
      <c r="N36" s="8">
        <v>2.23E-2</v>
      </c>
      <c r="O36" s="8">
        <v>8.6E-3</v>
      </c>
    </row>
    <row r="37" spans="2:15">
      <c r="B37" s="6" t="s">
        <v>217</v>
      </c>
      <c r="C37" s="17">
        <v>2590248</v>
      </c>
      <c r="D37" s="6" t="s">
        <v>140</v>
      </c>
      <c r="E37" s="6"/>
      <c r="F37" s="18">
        <v>520036658</v>
      </c>
      <c r="G37" s="6" t="s">
        <v>148</v>
      </c>
      <c r="H37" s="6" t="s">
        <v>92</v>
      </c>
      <c r="I37" s="7">
        <v>15956</v>
      </c>
      <c r="J37" s="7">
        <v>181.2</v>
      </c>
      <c r="K37" s="7">
        <v>0</v>
      </c>
      <c r="L37" s="7">
        <v>28.91</v>
      </c>
      <c r="M37" s="8">
        <v>0</v>
      </c>
      <c r="N37" s="8">
        <v>1.2E-2</v>
      </c>
      <c r="O37" s="8">
        <v>4.5999999999999999E-3</v>
      </c>
    </row>
    <row r="38" spans="2:15">
      <c r="B38" s="6" t="s">
        <v>218</v>
      </c>
      <c r="C38" s="17">
        <v>1100007</v>
      </c>
      <c r="D38" s="6" t="s">
        <v>140</v>
      </c>
      <c r="E38" s="6"/>
      <c r="F38" s="18">
        <v>510216054</v>
      </c>
      <c r="G38" s="6" t="s">
        <v>148</v>
      </c>
      <c r="H38" s="6" t="s">
        <v>92</v>
      </c>
      <c r="I38" s="7">
        <v>100</v>
      </c>
      <c r="J38" s="7">
        <v>57050</v>
      </c>
      <c r="K38" s="7">
        <v>0</v>
      </c>
      <c r="L38" s="7">
        <v>57.05</v>
      </c>
      <c r="M38" s="8">
        <v>0</v>
      </c>
      <c r="N38" s="8">
        <v>2.3699999999999999E-2</v>
      </c>
      <c r="O38" s="8">
        <v>9.1000000000000004E-3</v>
      </c>
    </row>
    <row r="39" spans="2:15">
      <c r="B39" s="6" t="s">
        <v>219</v>
      </c>
      <c r="C39" s="17">
        <v>273011</v>
      </c>
      <c r="D39" s="6" t="s">
        <v>140</v>
      </c>
      <c r="E39" s="6"/>
      <c r="F39" s="18">
        <v>520036872</v>
      </c>
      <c r="G39" s="6" t="s">
        <v>220</v>
      </c>
      <c r="H39" s="6" t="s">
        <v>92</v>
      </c>
      <c r="I39" s="7">
        <v>374</v>
      </c>
      <c r="J39" s="7">
        <v>41150</v>
      </c>
      <c r="K39" s="7">
        <v>0</v>
      </c>
      <c r="L39" s="7">
        <v>153.9</v>
      </c>
      <c r="M39" s="8">
        <v>0</v>
      </c>
      <c r="N39" s="8">
        <v>6.4000000000000001E-2</v>
      </c>
      <c r="O39" s="8">
        <v>2.46E-2</v>
      </c>
    </row>
    <row r="40" spans="2:15">
      <c r="B40" s="6" t="s">
        <v>221</v>
      </c>
      <c r="C40" s="17">
        <v>1082379</v>
      </c>
      <c r="D40" s="6" t="s">
        <v>140</v>
      </c>
      <c r="E40" s="6"/>
      <c r="F40" s="18">
        <v>520041997</v>
      </c>
      <c r="G40" s="6" t="s">
        <v>222</v>
      </c>
      <c r="H40" s="6" t="s">
        <v>92</v>
      </c>
      <c r="I40" s="7">
        <v>581.07000000000005</v>
      </c>
      <c r="J40" s="7">
        <v>7920</v>
      </c>
      <c r="K40" s="7">
        <v>0</v>
      </c>
      <c r="L40" s="7">
        <v>46.02</v>
      </c>
      <c r="M40" s="8">
        <v>0</v>
      </c>
      <c r="N40" s="8">
        <v>1.9099999999999999E-2</v>
      </c>
      <c r="O40" s="8">
        <v>7.4000000000000003E-3</v>
      </c>
    </row>
    <row r="41" spans="2:15">
      <c r="B41" s="6" t="s">
        <v>223</v>
      </c>
      <c r="C41" s="17">
        <v>1129543</v>
      </c>
      <c r="D41" s="6" t="s">
        <v>140</v>
      </c>
      <c r="E41" s="6"/>
      <c r="F41" s="18">
        <v>2279206</v>
      </c>
      <c r="G41" s="6" t="s">
        <v>224</v>
      </c>
      <c r="H41" s="6" t="s">
        <v>92</v>
      </c>
      <c r="I41" s="7">
        <v>237</v>
      </c>
      <c r="J41" s="7">
        <v>1328</v>
      </c>
      <c r="K41" s="7">
        <v>0</v>
      </c>
      <c r="L41" s="7">
        <v>3.15</v>
      </c>
      <c r="M41" s="8">
        <v>0</v>
      </c>
      <c r="N41" s="8">
        <v>1.2999999999999999E-3</v>
      </c>
      <c r="O41" s="8">
        <v>5.0000000000000001E-4</v>
      </c>
    </row>
    <row r="42" spans="2:15">
      <c r="B42" s="6" t="s">
        <v>225</v>
      </c>
      <c r="C42" s="17">
        <v>1081124</v>
      </c>
      <c r="D42" s="6" t="s">
        <v>140</v>
      </c>
      <c r="E42" s="6"/>
      <c r="F42" s="18">
        <v>520043027</v>
      </c>
      <c r="G42" s="6" t="s">
        <v>226</v>
      </c>
      <c r="H42" s="6" t="s">
        <v>92</v>
      </c>
      <c r="I42" s="7">
        <v>156</v>
      </c>
      <c r="J42" s="7">
        <v>46120</v>
      </c>
      <c r="K42" s="7">
        <v>0</v>
      </c>
      <c r="L42" s="7">
        <v>71.95</v>
      </c>
      <c r="M42" s="8">
        <v>0</v>
      </c>
      <c r="N42" s="8">
        <v>2.9899999999999999E-2</v>
      </c>
      <c r="O42" s="8">
        <v>1.15E-2</v>
      </c>
    </row>
    <row r="43" spans="2:15">
      <c r="B43" s="6" t="s">
        <v>227</v>
      </c>
      <c r="C43" s="17">
        <v>1134402</v>
      </c>
      <c r="D43" s="6" t="s">
        <v>140</v>
      </c>
      <c r="E43" s="6"/>
      <c r="F43" s="18">
        <v>880326081</v>
      </c>
      <c r="G43" s="6" t="s">
        <v>228</v>
      </c>
      <c r="H43" s="6" t="s">
        <v>92</v>
      </c>
      <c r="I43" s="7">
        <v>201.8</v>
      </c>
      <c r="J43" s="7">
        <v>19130</v>
      </c>
      <c r="K43" s="7">
        <v>0</v>
      </c>
      <c r="L43" s="7">
        <v>38.6</v>
      </c>
      <c r="M43" s="8">
        <v>0</v>
      </c>
      <c r="N43" s="8">
        <v>1.61E-2</v>
      </c>
      <c r="O43" s="8">
        <v>6.1999999999999998E-3</v>
      </c>
    </row>
    <row r="44" spans="2:15">
      <c r="B44" s="13" t="s">
        <v>229</v>
      </c>
      <c r="C44" s="14"/>
      <c r="D44" s="13"/>
      <c r="E44" s="13"/>
      <c r="F44" s="13"/>
      <c r="G44" s="13"/>
      <c r="H44" s="13"/>
      <c r="I44" s="15">
        <v>31380.79</v>
      </c>
      <c r="L44" s="15">
        <v>591.01</v>
      </c>
      <c r="N44" s="16">
        <v>0.2457</v>
      </c>
      <c r="O44" s="16">
        <v>9.4399999999999998E-2</v>
      </c>
    </row>
    <row r="45" spans="2:15">
      <c r="B45" s="6" t="s">
        <v>230</v>
      </c>
      <c r="C45" s="17">
        <v>711010</v>
      </c>
      <c r="D45" s="6" t="s">
        <v>140</v>
      </c>
      <c r="E45" s="6"/>
      <c r="F45" s="18">
        <v>520019753</v>
      </c>
      <c r="G45" s="6" t="s">
        <v>141</v>
      </c>
      <c r="H45" s="6" t="s">
        <v>92</v>
      </c>
      <c r="I45" s="7">
        <v>89</v>
      </c>
      <c r="J45" s="7">
        <v>71380</v>
      </c>
      <c r="K45" s="7">
        <v>0</v>
      </c>
      <c r="L45" s="7">
        <v>63.53</v>
      </c>
      <c r="M45" s="8">
        <v>1E-4</v>
      </c>
      <c r="N45" s="8">
        <v>2.64E-2</v>
      </c>
      <c r="O45" s="8">
        <v>1.0200000000000001E-2</v>
      </c>
    </row>
    <row r="46" spans="2:15">
      <c r="B46" s="6" t="s">
        <v>231</v>
      </c>
      <c r="C46" s="17">
        <v>1129501</v>
      </c>
      <c r="D46" s="6" t="s">
        <v>140</v>
      </c>
      <c r="E46" s="6"/>
      <c r="F46" s="18">
        <v>513910703</v>
      </c>
      <c r="G46" s="6" t="s">
        <v>198</v>
      </c>
      <c r="H46" s="6" t="s">
        <v>92</v>
      </c>
      <c r="I46" s="7">
        <v>36</v>
      </c>
      <c r="J46" s="7">
        <v>22400</v>
      </c>
      <c r="K46" s="7">
        <v>0</v>
      </c>
      <c r="L46" s="7">
        <v>8.06</v>
      </c>
      <c r="M46" s="8">
        <v>0</v>
      </c>
      <c r="N46" s="8">
        <v>3.3999999999999998E-3</v>
      </c>
      <c r="O46" s="8">
        <v>1.2999999999999999E-3</v>
      </c>
    </row>
    <row r="47" spans="2:15">
      <c r="B47" s="6" t="s">
        <v>232</v>
      </c>
      <c r="C47" s="17">
        <v>224014</v>
      </c>
      <c r="D47" s="6" t="s">
        <v>140</v>
      </c>
      <c r="E47" s="6"/>
      <c r="F47" s="18">
        <v>520036120</v>
      </c>
      <c r="G47" s="6" t="s">
        <v>198</v>
      </c>
      <c r="H47" s="6" t="s">
        <v>92</v>
      </c>
      <c r="I47" s="7">
        <v>265</v>
      </c>
      <c r="J47" s="7">
        <v>6850</v>
      </c>
      <c r="K47" s="7">
        <v>0</v>
      </c>
      <c r="L47" s="7">
        <v>18.149999999999999</v>
      </c>
      <c r="M47" s="8">
        <v>0</v>
      </c>
      <c r="N47" s="8">
        <v>7.4999999999999997E-3</v>
      </c>
      <c r="O47" s="8">
        <v>2.8999999999999998E-3</v>
      </c>
    </row>
    <row r="48" spans="2:15">
      <c r="B48" s="6" t="s">
        <v>233</v>
      </c>
      <c r="C48" s="17">
        <v>1081165</v>
      </c>
      <c r="D48" s="6" t="s">
        <v>140</v>
      </c>
      <c r="E48" s="6"/>
      <c r="F48" s="18">
        <v>520029984</v>
      </c>
      <c r="G48" s="6" t="s">
        <v>198</v>
      </c>
      <c r="H48" s="6" t="s">
        <v>92</v>
      </c>
      <c r="I48" s="7">
        <v>1590</v>
      </c>
      <c r="J48" s="7">
        <v>403.6</v>
      </c>
      <c r="K48" s="7">
        <v>0</v>
      </c>
      <c r="L48" s="7">
        <v>6.42</v>
      </c>
      <c r="M48" s="8">
        <v>0</v>
      </c>
      <c r="N48" s="8">
        <v>2.7000000000000001E-3</v>
      </c>
      <c r="O48" s="8">
        <v>1E-3</v>
      </c>
    </row>
    <row r="49" spans="2:15">
      <c r="B49" s="6" t="s">
        <v>234</v>
      </c>
      <c r="C49" s="17">
        <v>566018</v>
      </c>
      <c r="D49" s="6" t="s">
        <v>140</v>
      </c>
      <c r="E49" s="6"/>
      <c r="F49" s="18">
        <v>520007469</v>
      </c>
      <c r="G49" s="6" t="s">
        <v>198</v>
      </c>
      <c r="H49" s="6" t="s">
        <v>92</v>
      </c>
      <c r="I49" s="7">
        <v>276</v>
      </c>
      <c r="J49" s="7">
        <v>4128</v>
      </c>
      <c r="K49" s="7">
        <v>0</v>
      </c>
      <c r="L49" s="7">
        <v>11.39</v>
      </c>
      <c r="M49" s="8">
        <v>0</v>
      </c>
      <c r="N49" s="8">
        <v>4.7000000000000002E-3</v>
      </c>
      <c r="O49" s="8">
        <v>1.8E-3</v>
      </c>
    </row>
    <row r="50" spans="2:15">
      <c r="B50" s="6" t="s">
        <v>235</v>
      </c>
      <c r="C50" s="17">
        <v>5010129</v>
      </c>
      <c r="D50" s="6" t="s">
        <v>140</v>
      </c>
      <c r="E50" s="6"/>
      <c r="F50" s="18">
        <v>520039967</v>
      </c>
      <c r="G50" s="6" t="s">
        <v>170</v>
      </c>
      <c r="H50" s="6" t="s">
        <v>92</v>
      </c>
      <c r="I50" s="7">
        <v>99</v>
      </c>
      <c r="J50" s="7">
        <v>3981</v>
      </c>
      <c r="K50" s="7">
        <v>0</v>
      </c>
      <c r="L50" s="7">
        <v>3.94</v>
      </c>
      <c r="M50" s="8">
        <v>0</v>
      </c>
      <c r="N50" s="8">
        <v>1.6000000000000001E-3</v>
      </c>
      <c r="O50" s="8">
        <v>5.9999999999999995E-4</v>
      </c>
    </row>
    <row r="51" spans="2:15">
      <c r="B51" s="6" t="s">
        <v>236</v>
      </c>
      <c r="C51" s="17">
        <v>1104249</v>
      </c>
      <c r="D51" s="6" t="s">
        <v>140</v>
      </c>
      <c r="E51" s="6"/>
      <c r="F51" s="18">
        <v>513770669</v>
      </c>
      <c r="G51" s="6" t="s">
        <v>170</v>
      </c>
      <c r="H51" s="6" t="s">
        <v>92</v>
      </c>
      <c r="I51" s="7">
        <v>33</v>
      </c>
      <c r="J51" s="7">
        <v>17200</v>
      </c>
      <c r="K51" s="7">
        <v>0</v>
      </c>
      <c r="L51" s="7">
        <v>5.68</v>
      </c>
      <c r="M51" s="8">
        <v>0</v>
      </c>
      <c r="N51" s="8">
        <v>2.3999999999999998E-3</v>
      </c>
      <c r="O51" s="8">
        <v>8.9999999999999998E-4</v>
      </c>
    </row>
    <row r="52" spans="2:15">
      <c r="B52" s="6" t="s">
        <v>237</v>
      </c>
      <c r="C52" s="17">
        <v>258012</v>
      </c>
      <c r="D52" s="6" t="s">
        <v>140</v>
      </c>
      <c r="E52" s="6"/>
      <c r="F52" s="18">
        <v>520036732</v>
      </c>
      <c r="G52" s="6" t="s">
        <v>170</v>
      </c>
      <c r="H52" s="6" t="s">
        <v>92</v>
      </c>
      <c r="I52" s="7">
        <v>37</v>
      </c>
      <c r="J52" s="7">
        <v>10000</v>
      </c>
      <c r="K52" s="7">
        <v>0</v>
      </c>
      <c r="L52" s="7">
        <v>3.7</v>
      </c>
      <c r="M52" s="8">
        <v>0</v>
      </c>
      <c r="N52" s="8">
        <v>1.5E-3</v>
      </c>
      <c r="O52" s="8">
        <v>5.9999999999999995E-4</v>
      </c>
    </row>
    <row r="53" spans="2:15">
      <c r="B53" s="6" t="s">
        <v>238</v>
      </c>
      <c r="C53" s="17">
        <v>1091354</v>
      </c>
      <c r="D53" s="6" t="s">
        <v>140</v>
      </c>
      <c r="E53" s="6"/>
      <c r="F53" s="18">
        <v>510560188</v>
      </c>
      <c r="G53" s="6" t="s">
        <v>144</v>
      </c>
      <c r="H53" s="6" t="s">
        <v>92</v>
      </c>
      <c r="I53" s="7">
        <v>52</v>
      </c>
      <c r="J53" s="7">
        <v>9001</v>
      </c>
      <c r="K53" s="7">
        <v>0</v>
      </c>
      <c r="L53" s="7">
        <v>4.68</v>
      </c>
      <c r="M53" s="8">
        <v>0</v>
      </c>
      <c r="N53" s="8">
        <v>1.9E-3</v>
      </c>
      <c r="O53" s="8">
        <v>6.9999999999999999E-4</v>
      </c>
    </row>
    <row r="54" spans="2:15">
      <c r="B54" s="6" t="s">
        <v>239</v>
      </c>
      <c r="C54" s="17">
        <v>1097260</v>
      </c>
      <c r="D54" s="6" t="s">
        <v>140</v>
      </c>
      <c r="E54" s="6"/>
      <c r="F54" s="18">
        <v>513623314</v>
      </c>
      <c r="G54" s="6" t="s">
        <v>144</v>
      </c>
      <c r="H54" s="6" t="s">
        <v>92</v>
      </c>
      <c r="I54" s="7">
        <v>35</v>
      </c>
      <c r="J54" s="7">
        <v>25460</v>
      </c>
      <c r="K54" s="7">
        <v>0</v>
      </c>
      <c r="L54" s="7">
        <v>8.91</v>
      </c>
      <c r="M54" s="8">
        <v>0</v>
      </c>
      <c r="N54" s="8">
        <v>3.7000000000000002E-3</v>
      </c>
      <c r="O54" s="8">
        <v>1.4E-3</v>
      </c>
    </row>
    <row r="55" spans="2:15">
      <c r="B55" s="6" t="s">
        <v>240</v>
      </c>
      <c r="C55" s="17">
        <v>1121607</v>
      </c>
      <c r="D55" s="6" t="s">
        <v>140</v>
      </c>
      <c r="E55" s="6"/>
      <c r="F55" s="18">
        <v>34250659</v>
      </c>
      <c r="G55" s="6" t="s">
        <v>144</v>
      </c>
      <c r="H55" s="6" t="s">
        <v>92</v>
      </c>
      <c r="I55" s="7">
        <v>11.12</v>
      </c>
      <c r="J55" s="7">
        <v>41320</v>
      </c>
      <c r="K55" s="7">
        <v>0</v>
      </c>
      <c r="L55" s="7">
        <v>4.59</v>
      </c>
      <c r="M55" s="8">
        <v>0</v>
      </c>
      <c r="N55" s="8">
        <v>1.9E-3</v>
      </c>
      <c r="O55" s="8">
        <v>6.9999999999999999E-4</v>
      </c>
    </row>
    <row r="56" spans="2:15">
      <c r="B56" s="6" t="s">
        <v>241</v>
      </c>
      <c r="C56" s="17">
        <v>759019</v>
      </c>
      <c r="D56" s="6" t="s">
        <v>140</v>
      </c>
      <c r="E56" s="6"/>
      <c r="F56" s="18">
        <v>520001736</v>
      </c>
      <c r="G56" s="6" t="s">
        <v>144</v>
      </c>
      <c r="H56" s="6" t="s">
        <v>92</v>
      </c>
      <c r="I56" s="7">
        <v>14</v>
      </c>
      <c r="J56" s="7">
        <v>169200</v>
      </c>
      <c r="K56" s="7">
        <v>0</v>
      </c>
      <c r="L56" s="7">
        <v>23.69</v>
      </c>
      <c r="M56" s="8">
        <v>0</v>
      </c>
      <c r="N56" s="8">
        <v>9.7999999999999997E-3</v>
      </c>
      <c r="O56" s="8">
        <v>3.8E-3</v>
      </c>
    </row>
    <row r="57" spans="2:15">
      <c r="B57" s="6" t="s">
        <v>242</v>
      </c>
      <c r="C57" s="17">
        <v>434019</v>
      </c>
      <c r="D57" s="6" t="s">
        <v>140</v>
      </c>
      <c r="E57" s="6"/>
      <c r="F57" s="18">
        <v>520039298</v>
      </c>
      <c r="G57" s="6" t="s">
        <v>144</v>
      </c>
      <c r="H57" s="6" t="s">
        <v>92</v>
      </c>
      <c r="I57" s="7">
        <v>1116.69</v>
      </c>
      <c r="J57" s="7">
        <v>320.7</v>
      </c>
      <c r="K57" s="7">
        <v>0</v>
      </c>
      <c r="L57" s="7">
        <v>3.58</v>
      </c>
      <c r="M57" s="8">
        <v>0</v>
      </c>
      <c r="N57" s="8">
        <v>1.5E-3</v>
      </c>
      <c r="O57" s="8">
        <v>5.9999999999999995E-4</v>
      </c>
    </row>
    <row r="58" spans="2:15">
      <c r="B58" s="6" t="s">
        <v>243</v>
      </c>
      <c r="C58" s="17">
        <v>198010</v>
      </c>
      <c r="D58" s="6" t="s">
        <v>140</v>
      </c>
      <c r="E58" s="6"/>
      <c r="F58" s="18">
        <v>520017070</v>
      </c>
      <c r="G58" s="6" t="s">
        <v>144</v>
      </c>
      <c r="H58" s="6" t="s">
        <v>92</v>
      </c>
      <c r="I58" s="7">
        <v>1201</v>
      </c>
      <c r="J58" s="7">
        <v>1020</v>
      </c>
      <c r="K58" s="7">
        <v>0</v>
      </c>
      <c r="L58" s="7">
        <v>12.25</v>
      </c>
      <c r="M58" s="8">
        <v>0</v>
      </c>
      <c r="N58" s="8">
        <v>5.1000000000000004E-3</v>
      </c>
      <c r="O58" s="8">
        <v>2E-3</v>
      </c>
    </row>
    <row r="59" spans="2:15">
      <c r="B59" s="6" t="s">
        <v>244</v>
      </c>
      <c r="C59" s="17">
        <v>226019</v>
      </c>
      <c r="D59" s="6" t="s">
        <v>140</v>
      </c>
      <c r="E59" s="6"/>
      <c r="F59" s="18">
        <v>520024126</v>
      </c>
      <c r="G59" s="6" t="s">
        <v>144</v>
      </c>
      <c r="H59" s="6" t="s">
        <v>92</v>
      </c>
      <c r="I59" s="7">
        <v>774</v>
      </c>
      <c r="J59" s="7">
        <v>507.8</v>
      </c>
      <c r="K59" s="7">
        <v>0</v>
      </c>
      <c r="L59" s="7">
        <v>3.93</v>
      </c>
      <c r="M59" s="8">
        <v>0</v>
      </c>
      <c r="N59" s="8">
        <v>1.6000000000000001E-3</v>
      </c>
      <c r="O59" s="8">
        <v>5.9999999999999995E-4</v>
      </c>
    </row>
    <row r="60" spans="2:15">
      <c r="B60" s="6" t="s">
        <v>245</v>
      </c>
      <c r="C60" s="17">
        <v>699017</v>
      </c>
      <c r="D60" s="6" t="s">
        <v>140</v>
      </c>
      <c r="E60" s="6"/>
      <c r="F60" s="18">
        <v>520025438</v>
      </c>
      <c r="G60" s="6" t="s">
        <v>144</v>
      </c>
      <c r="H60" s="6" t="s">
        <v>92</v>
      </c>
      <c r="I60" s="7">
        <v>20</v>
      </c>
      <c r="J60" s="7">
        <v>29390</v>
      </c>
      <c r="K60" s="7">
        <v>0</v>
      </c>
      <c r="L60" s="7">
        <v>5.88</v>
      </c>
      <c r="M60" s="8">
        <v>0</v>
      </c>
      <c r="N60" s="8">
        <v>2.3999999999999998E-3</v>
      </c>
      <c r="O60" s="8">
        <v>8.9999999999999998E-4</v>
      </c>
    </row>
    <row r="61" spans="2:15">
      <c r="B61" s="6" t="s">
        <v>246</v>
      </c>
      <c r="C61" s="17">
        <v>1081686</v>
      </c>
      <c r="D61" s="6" t="s">
        <v>140</v>
      </c>
      <c r="E61" s="6"/>
      <c r="F61" s="18">
        <v>520043720</v>
      </c>
      <c r="G61" s="6" t="s">
        <v>144</v>
      </c>
      <c r="H61" s="6" t="s">
        <v>92</v>
      </c>
      <c r="I61" s="7">
        <v>304</v>
      </c>
      <c r="J61" s="7">
        <v>3438</v>
      </c>
      <c r="K61" s="7">
        <v>0</v>
      </c>
      <c r="L61" s="7">
        <v>10.45</v>
      </c>
      <c r="M61" s="8">
        <v>0</v>
      </c>
      <c r="N61" s="8">
        <v>4.3E-3</v>
      </c>
      <c r="O61" s="8">
        <v>1.6999999999999999E-3</v>
      </c>
    </row>
    <row r="62" spans="2:15">
      <c r="B62" s="6" t="s">
        <v>247</v>
      </c>
      <c r="C62" s="17">
        <v>1109644</v>
      </c>
      <c r="D62" s="6" t="s">
        <v>140</v>
      </c>
      <c r="E62" s="6"/>
      <c r="F62" s="18">
        <v>513992529</v>
      </c>
      <c r="G62" s="6" t="s">
        <v>144</v>
      </c>
      <c r="H62" s="6" t="s">
        <v>92</v>
      </c>
      <c r="I62" s="7">
        <v>2785</v>
      </c>
      <c r="J62" s="7">
        <v>649.4</v>
      </c>
      <c r="K62" s="7">
        <v>0</v>
      </c>
      <c r="L62" s="7">
        <v>18.09</v>
      </c>
      <c r="M62" s="8">
        <v>0</v>
      </c>
      <c r="N62" s="8">
        <v>7.4999999999999997E-3</v>
      </c>
      <c r="O62" s="8">
        <v>2.8999999999999998E-3</v>
      </c>
    </row>
    <row r="63" spans="2:15">
      <c r="B63" s="6" t="s">
        <v>248</v>
      </c>
      <c r="C63" s="17">
        <v>1098920</v>
      </c>
      <c r="D63" s="6" t="s">
        <v>140</v>
      </c>
      <c r="E63" s="6"/>
      <c r="F63" s="18">
        <v>513821488</v>
      </c>
      <c r="G63" s="6" t="s">
        <v>144</v>
      </c>
      <c r="H63" s="6" t="s">
        <v>92</v>
      </c>
      <c r="I63" s="7">
        <v>1935</v>
      </c>
      <c r="J63" s="7">
        <v>1478</v>
      </c>
      <c r="K63" s="7">
        <v>0</v>
      </c>
      <c r="L63" s="7">
        <v>28.6</v>
      </c>
      <c r="M63" s="8">
        <v>0</v>
      </c>
      <c r="N63" s="8">
        <v>1.1900000000000001E-2</v>
      </c>
      <c r="O63" s="8">
        <v>4.5999999999999999E-3</v>
      </c>
    </row>
    <row r="64" spans="2:15">
      <c r="B64" s="6" t="s">
        <v>249</v>
      </c>
      <c r="C64" s="17">
        <v>1081942</v>
      </c>
      <c r="D64" s="6" t="s">
        <v>140</v>
      </c>
      <c r="E64" s="6"/>
      <c r="F64" s="18">
        <v>520036104</v>
      </c>
      <c r="G64" s="6" t="s">
        <v>144</v>
      </c>
      <c r="H64" s="6" t="s">
        <v>92</v>
      </c>
      <c r="I64" s="7">
        <v>720</v>
      </c>
      <c r="J64" s="7">
        <v>747</v>
      </c>
      <c r="K64" s="7">
        <v>0</v>
      </c>
      <c r="L64" s="7">
        <v>5.38</v>
      </c>
      <c r="M64" s="8">
        <v>0</v>
      </c>
      <c r="N64" s="8">
        <v>2.2000000000000001E-3</v>
      </c>
      <c r="O64" s="8">
        <v>8.9999999999999998E-4</v>
      </c>
    </row>
    <row r="65" spans="2:15">
      <c r="B65" s="6" t="s">
        <v>250</v>
      </c>
      <c r="C65" s="17">
        <v>168013</v>
      </c>
      <c r="D65" s="6" t="s">
        <v>140</v>
      </c>
      <c r="E65" s="6"/>
      <c r="F65" s="18">
        <v>520034109</v>
      </c>
      <c r="G65" s="6" t="s">
        <v>208</v>
      </c>
      <c r="H65" s="6" t="s">
        <v>92</v>
      </c>
      <c r="I65" s="7">
        <v>33</v>
      </c>
      <c r="J65" s="7">
        <v>30580</v>
      </c>
      <c r="K65" s="7">
        <v>0</v>
      </c>
      <c r="L65" s="7">
        <v>10.09</v>
      </c>
      <c r="M65" s="8">
        <v>0</v>
      </c>
      <c r="N65" s="8">
        <v>4.1999999999999997E-3</v>
      </c>
      <c r="O65" s="8">
        <v>1.6000000000000001E-3</v>
      </c>
    </row>
    <row r="66" spans="2:15">
      <c r="B66" s="6" t="s">
        <v>251</v>
      </c>
      <c r="C66" s="17">
        <v>627034</v>
      </c>
      <c r="D66" s="6" t="s">
        <v>140</v>
      </c>
      <c r="E66" s="6"/>
      <c r="F66" s="18">
        <v>520025602</v>
      </c>
      <c r="G66" s="6" t="s">
        <v>165</v>
      </c>
      <c r="H66" s="6" t="s">
        <v>92</v>
      </c>
      <c r="I66" s="7">
        <v>73</v>
      </c>
      <c r="J66" s="7">
        <v>10720</v>
      </c>
      <c r="K66" s="7">
        <v>0</v>
      </c>
      <c r="L66" s="7">
        <v>7.83</v>
      </c>
      <c r="M66" s="8">
        <v>0</v>
      </c>
      <c r="N66" s="8">
        <v>3.3E-3</v>
      </c>
      <c r="O66" s="8">
        <v>1.2999999999999999E-3</v>
      </c>
    </row>
    <row r="67" spans="2:15">
      <c r="B67" s="6" t="s">
        <v>252</v>
      </c>
      <c r="C67" s="17">
        <v>1087022</v>
      </c>
      <c r="D67" s="6" t="s">
        <v>140</v>
      </c>
      <c r="E67" s="6"/>
      <c r="F67" s="18">
        <v>512157603</v>
      </c>
      <c r="G67" s="6" t="s">
        <v>165</v>
      </c>
      <c r="H67" s="6" t="s">
        <v>92</v>
      </c>
      <c r="I67" s="7">
        <v>40</v>
      </c>
      <c r="J67" s="7">
        <v>7451</v>
      </c>
      <c r="K67" s="7">
        <v>0</v>
      </c>
      <c r="L67" s="7">
        <v>2.98</v>
      </c>
      <c r="M67" s="8">
        <v>0</v>
      </c>
      <c r="N67" s="8">
        <v>1.1999999999999999E-3</v>
      </c>
      <c r="O67" s="8">
        <v>5.0000000000000001E-4</v>
      </c>
    </row>
    <row r="68" spans="2:15">
      <c r="B68" s="6" t="s">
        <v>253</v>
      </c>
      <c r="C68" s="17">
        <v>1132356</v>
      </c>
      <c r="D68" s="6" t="s">
        <v>140</v>
      </c>
      <c r="E68" s="6"/>
      <c r="F68" s="18">
        <v>515001659</v>
      </c>
      <c r="G68" s="6" t="s">
        <v>254</v>
      </c>
      <c r="H68" s="6" t="s">
        <v>92</v>
      </c>
      <c r="I68" s="7">
        <v>359</v>
      </c>
      <c r="J68" s="7">
        <v>1375</v>
      </c>
      <c r="K68" s="7">
        <v>0</v>
      </c>
      <c r="L68" s="7">
        <v>4.9400000000000004</v>
      </c>
      <c r="M68" s="8">
        <v>0</v>
      </c>
      <c r="N68" s="8">
        <v>2.0999999999999999E-3</v>
      </c>
      <c r="O68" s="8">
        <v>8.0000000000000004E-4</v>
      </c>
    </row>
    <row r="69" spans="2:15">
      <c r="B69" s="6" t="s">
        <v>255</v>
      </c>
      <c r="C69" s="17">
        <v>1133875</v>
      </c>
      <c r="D69" s="6" t="s">
        <v>140</v>
      </c>
      <c r="E69" s="6"/>
      <c r="F69" s="18">
        <v>514892801</v>
      </c>
      <c r="G69" s="6" t="s">
        <v>254</v>
      </c>
      <c r="H69" s="6" t="s">
        <v>92</v>
      </c>
      <c r="I69" s="7">
        <v>401</v>
      </c>
      <c r="J69" s="7">
        <v>1281</v>
      </c>
      <c r="K69" s="7">
        <v>0</v>
      </c>
      <c r="L69" s="7">
        <v>5.14</v>
      </c>
      <c r="M69" s="8">
        <v>0</v>
      </c>
      <c r="N69" s="8">
        <v>2.0999999999999999E-3</v>
      </c>
      <c r="O69" s="8">
        <v>8.0000000000000004E-4</v>
      </c>
    </row>
    <row r="70" spans="2:15">
      <c r="B70" s="6" t="s">
        <v>256</v>
      </c>
      <c r="C70" s="17">
        <v>1091065</v>
      </c>
      <c r="D70" s="6" t="s">
        <v>140</v>
      </c>
      <c r="E70" s="6"/>
      <c r="F70" s="18">
        <v>511527202</v>
      </c>
      <c r="G70" s="6" t="s">
        <v>257</v>
      </c>
      <c r="H70" s="6" t="s">
        <v>92</v>
      </c>
      <c r="I70" s="7">
        <v>491.61</v>
      </c>
      <c r="J70" s="7">
        <v>2362</v>
      </c>
      <c r="K70" s="7">
        <v>0</v>
      </c>
      <c r="L70" s="7">
        <v>11.61</v>
      </c>
      <c r="M70" s="8">
        <v>0</v>
      </c>
      <c r="N70" s="8">
        <v>4.7999999999999996E-3</v>
      </c>
      <c r="O70" s="8">
        <v>1.9E-3</v>
      </c>
    </row>
    <row r="71" spans="2:15">
      <c r="B71" s="6" t="s">
        <v>258</v>
      </c>
      <c r="C71" s="17">
        <v>1081603</v>
      </c>
      <c r="D71" s="6" t="s">
        <v>140</v>
      </c>
      <c r="E71" s="6"/>
      <c r="F71" s="18">
        <v>520042912</v>
      </c>
      <c r="G71" s="6" t="s">
        <v>151</v>
      </c>
      <c r="H71" s="6" t="s">
        <v>92</v>
      </c>
      <c r="I71" s="7">
        <v>36</v>
      </c>
      <c r="J71" s="7">
        <v>18000</v>
      </c>
      <c r="K71" s="7">
        <v>0</v>
      </c>
      <c r="L71" s="7">
        <v>6.48</v>
      </c>
      <c r="M71" s="8">
        <v>0</v>
      </c>
      <c r="N71" s="8">
        <v>2.7000000000000001E-3</v>
      </c>
      <c r="O71" s="8">
        <v>1E-3</v>
      </c>
    </row>
    <row r="72" spans="2:15">
      <c r="B72" s="6" t="s">
        <v>259</v>
      </c>
      <c r="C72" s="17">
        <v>1100957</v>
      </c>
      <c r="D72" s="6" t="s">
        <v>140</v>
      </c>
      <c r="E72" s="6"/>
      <c r="F72" s="18">
        <v>510119068</v>
      </c>
      <c r="G72" s="6" t="s">
        <v>180</v>
      </c>
      <c r="H72" s="6" t="s">
        <v>92</v>
      </c>
      <c r="I72" s="7">
        <v>1345</v>
      </c>
      <c r="J72" s="7">
        <v>402.7</v>
      </c>
      <c r="K72" s="7">
        <v>0</v>
      </c>
      <c r="L72" s="7">
        <v>5.42</v>
      </c>
      <c r="M72" s="8">
        <v>0</v>
      </c>
      <c r="N72" s="8">
        <v>2.3E-3</v>
      </c>
      <c r="O72" s="8">
        <v>8.9999999999999998E-4</v>
      </c>
    </row>
    <row r="73" spans="2:15">
      <c r="B73" s="6" t="s">
        <v>260</v>
      </c>
      <c r="C73" s="17">
        <v>694034</v>
      </c>
      <c r="D73" s="6" t="s">
        <v>140</v>
      </c>
      <c r="E73" s="6"/>
      <c r="F73" s="18">
        <v>520025370</v>
      </c>
      <c r="G73" s="6" t="s">
        <v>183</v>
      </c>
      <c r="H73" s="6" t="s">
        <v>92</v>
      </c>
      <c r="I73" s="7">
        <v>71</v>
      </c>
      <c r="J73" s="7">
        <v>6941</v>
      </c>
      <c r="K73" s="7">
        <v>0</v>
      </c>
      <c r="L73" s="7">
        <v>4.93</v>
      </c>
      <c r="M73" s="8">
        <v>0</v>
      </c>
      <c r="N73" s="8">
        <v>2E-3</v>
      </c>
      <c r="O73" s="8">
        <v>8.0000000000000004E-4</v>
      </c>
    </row>
    <row r="74" spans="2:15">
      <c r="B74" s="6" t="s">
        <v>261</v>
      </c>
      <c r="C74" s="17">
        <v>739037</v>
      </c>
      <c r="D74" s="6" t="s">
        <v>140</v>
      </c>
      <c r="E74" s="6"/>
      <c r="F74" s="18">
        <v>520028911</v>
      </c>
      <c r="G74" s="6" t="s">
        <v>183</v>
      </c>
      <c r="H74" s="6" t="s">
        <v>92</v>
      </c>
      <c r="I74" s="7">
        <v>44</v>
      </c>
      <c r="J74" s="7">
        <v>89680</v>
      </c>
      <c r="K74" s="7">
        <v>0.4</v>
      </c>
      <c r="L74" s="7">
        <v>39.86</v>
      </c>
      <c r="M74" s="8">
        <v>0</v>
      </c>
      <c r="N74" s="8">
        <v>1.66E-2</v>
      </c>
      <c r="O74" s="8">
        <v>6.4000000000000003E-3</v>
      </c>
    </row>
    <row r="75" spans="2:15">
      <c r="B75" s="6" t="s">
        <v>262</v>
      </c>
      <c r="C75" s="17">
        <v>583013</v>
      </c>
      <c r="D75" s="6" t="s">
        <v>140</v>
      </c>
      <c r="E75" s="6"/>
      <c r="F75" s="18">
        <v>520033226</v>
      </c>
      <c r="G75" s="6" t="s">
        <v>183</v>
      </c>
      <c r="H75" s="6" t="s">
        <v>92</v>
      </c>
      <c r="I75" s="7">
        <v>101</v>
      </c>
      <c r="J75" s="7">
        <v>22370</v>
      </c>
      <c r="K75" s="7">
        <v>0</v>
      </c>
      <c r="L75" s="7">
        <v>22.59</v>
      </c>
      <c r="M75" s="8">
        <v>0</v>
      </c>
      <c r="N75" s="8">
        <v>9.4000000000000004E-3</v>
      </c>
      <c r="O75" s="8">
        <v>3.5999999999999999E-3</v>
      </c>
    </row>
    <row r="76" spans="2:15">
      <c r="B76" s="6" t="s">
        <v>263</v>
      </c>
      <c r="C76" s="17">
        <v>1134139</v>
      </c>
      <c r="D76" s="6" t="s">
        <v>140</v>
      </c>
      <c r="E76" s="6"/>
      <c r="F76" s="6" t="s">
        <v>264</v>
      </c>
      <c r="G76" s="6" t="s">
        <v>183</v>
      </c>
      <c r="H76" s="6" t="s">
        <v>92</v>
      </c>
      <c r="I76" s="7">
        <v>388</v>
      </c>
      <c r="J76" s="7">
        <v>6178</v>
      </c>
      <c r="K76" s="7">
        <v>0</v>
      </c>
      <c r="L76" s="7">
        <v>23.97</v>
      </c>
      <c r="M76" s="8">
        <v>0</v>
      </c>
      <c r="N76" s="8">
        <v>0.01</v>
      </c>
      <c r="O76" s="8">
        <v>3.8E-3</v>
      </c>
    </row>
    <row r="77" spans="2:15">
      <c r="B77" s="6" t="s">
        <v>265</v>
      </c>
      <c r="C77" s="17">
        <v>643015</v>
      </c>
      <c r="D77" s="6" t="s">
        <v>140</v>
      </c>
      <c r="E77" s="6"/>
      <c r="F77" s="18">
        <v>520020942</v>
      </c>
      <c r="G77" s="6" t="s">
        <v>177</v>
      </c>
      <c r="H77" s="6" t="s">
        <v>92</v>
      </c>
      <c r="I77" s="7">
        <v>255</v>
      </c>
      <c r="J77" s="7">
        <v>2494</v>
      </c>
      <c r="K77" s="7">
        <v>0</v>
      </c>
      <c r="L77" s="7">
        <v>6.36</v>
      </c>
      <c r="M77" s="8">
        <v>0</v>
      </c>
      <c r="N77" s="8">
        <v>2.5999999999999999E-3</v>
      </c>
      <c r="O77" s="8">
        <v>1E-3</v>
      </c>
    </row>
    <row r="78" spans="2:15">
      <c r="B78" s="6" t="s">
        <v>266</v>
      </c>
      <c r="C78" s="17">
        <v>394015</v>
      </c>
      <c r="D78" s="6" t="s">
        <v>140</v>
      </c>
      <c r="E78" s="6"/>
      <c r="F78" s="18">
        <v>550012777</v>
      </c>
      <c r="G78" s="6" t="s">
        <v>177</v>
      </c>
      <c r="H78" s="6" t="s">
        <v>92</v>
      </c>
      <c r="I78" s="7">
        <v>8575.3700000000008</v>
      </c>
      <c r="J78" s="7">
        <v>271.3</v>
      </c>
      <c r="K78" s="7">
        <v>0</v>
      </c>
      <c r="L78" s="7">
        <v>23.26</v>
      </c>
      <c r="M78" s="8">
        <v>0</v>
      </c>
      <c r="N78" s="8">
        <v>9.7000000000000003E-3</v>
      </c>
      <c r="O78" s="8">
        <v>3.7000000000000002E-3</v>
      </c>
    </row>
    <row r="79" spans="2:15">
      <c r="B79" s="6" t="s">
        <v>267</v>
      </c>
      <c r="C79" s="17">
        <v>1107663</v>
      </c>
      <c r="D79" s="6" t="s">
        <v>140</v>
      </c>
      <c r="E79" s="6"/>
      <c r="F79" s="18">
        <v>512832742</v>
      </c>
      <c r="G79" s="6" t="s">
        <v>159</v>
      </c>
      <c r="H79" s="6" t="s">
        <v>92</v>
      </c>
      <c r="I79" s="7">
        <v>96</v>
      </c>
      <c r="J79" s="7">
        <v>3569</v>
      </c>
      <c r="K79" s="7">
        <v>0</v>
      </c>
      <c r="L79" s="7">
        <v>3.43</v>
      </c>
      <c r="M79" s="8">
        <v>0</v>
      </c>
      <c r="N79" s="8">
        <v>1.4E-3</v>
      </c>
      <c r="O79" s="8">
        <v>5.0000000000000001E-4</v>
      </c>
    </row>
    <row r="80" spans="2:15">
      <c r="B80" s="6" t="s">
        <v>268</v>
      </c>
      <c r="C80" s="17">
        <v>1101534</v>
      </c>
      <c r="D80" s="6" t="s">
        <v>140</v>
      </c>
      <c r="E80" s="6"/>
      <c r="F80" s="18">
        <v>511930125</v>
      </c>
      <c r="G80" s="6" t="s">
        <v>159</v>
      </c>
      <c r="H80" s="6" t="s">
        <v>92</v>
      </c>
      <c r="I80" s="7">
        <v>885</v>
      </c>
      <c r="J80" s="7">
        <v>2490</v>
      </c>
      <c r="K80" s="7">
        <v>0</v>
      </c>
      <c r="L80" s="7">
        <v>22.04</v>
      </c>
      <c r="M80" s="8">
        <v>0</v>
      </c>
      <c r="N80" s="8">
        <v>9.1999999999999998E-3</v>
      </c>
      <c r="O80" s="8">
        <v>3.5000000000000001E-3</v>
      </c>
    </row>
    <row r="81" spans="2:15">
      <c r="B81" s="6" t="s">
        <v>269</v>
      </c>
      <c r="C81" s="17">
        <v>1083484</v>
      </c>
      <c r="D81" s="6" t="s">
        <v>140</v>
      </c>
      <c r="E81" s="6"/>
      <c r="F81" s="18">
        <v>520044314</v>
      </c>
      <c r="G81" s="6" t="s">
        <v>159</v>
      </c>
      <c r="H81" s="6" t="s">
        <v>92</v>
      </c>
      <c r="I81" s="7">
        <v>3951</v>
      </c>
      <c r="J81" s="7">
        <v>1912</v>
      </c>
      <c r="K81" s="7">
        <v>0</v>
      </c>
      <c r="L81" s="7">
        <v>75.540000000000006</v>
      </c>
      <c r="M81" s="8">
        <v>0</v>
      </c>
      <c r="N81" s="8">
        <v>3.1399999999999997E-2</v>
      </c>
      <c r="O81" s="8">
        <v>1.21E-2</v>
      </c>
    </row>
    <row r="82" spans="2:15">
      <c r="B82" s="6" t="s">
        <v>270</v>
      </c>
      <c r="C82" s="17">
        <v>310011</v>
      </c>
      <c r="D82" s="6" t="s">
        <v>140</v>
      </c>
      <c r="E82" s="6"/>
      <c r="F82" s="18">
        <v>520037367</v>
      </c>
      <c r="G82" s="6" t="s">
        <v>148</v>
      </c>
      <c r="H82" s="6" t="s">
        <v>92</v>
      </c>
      <c r="I82" s="7">
        <v>1214</v>
      </c>
      <c r="J82" s="7">
        <v>209.8</v>
      </c>
      <c r="K82" s="7">
        <v>0</v>
      </c>
      <c r="L82" s="7">
        <v>2.5499999999999998</v>
      </c>
      <c r="M82" s="8">
        <v>0</v>
      </c>
      <c r="N82" s="8">
        <v>1.1000000000000001E-3</v>
      </c>
      <c r="O82" s="8">
        <v>4.0000000000000002E-4</v>
      </c>
    </row>
    <row r="83" spans="2:15">
      <c r="B83" s="6" t="s">
        <v>271</v>
      </c>
      <c r="C83" s="17">
        <v>1082312</v>
      </c>
      <c r="D83" s="6" t="s">
        <v>140</v>
      </c>
      <c r="E83" s="6"/>
      <c r="F83" s="18">
        <v>520036740</v>
      </c>
      <c r="G83" s="6" t="s">
        <v>220</v>
      </c>
      <c r="H83" s="6" t="s">
        <v>92</v>
      </c>
      <c r="I83" s="7">
        <v>341</v>
      </c>
      <c r="J83" s="7">
        <v>3215</v>
      </c>
      <c r="K83" s="7">
        <v>0</v>
      </c>
      <c r="L83" s="7">
        <v>10.96</v>
      </c>
      <c r="M83" s="8">
        <v>0</v>
      </c>
      <c r="N83" s="8">
        <v>4.5999999999999999E-3</v>
      </c>
      <c r="O83" s="8">
        <v>1.8E-3</v>
      </c>
    </row>
    <row r="84" spans="2:15">
      <c r="B84" s="6" t="s">
        <v>272</v>
      </c>
      <c r="C84" s="17">
        <v>1094119</v>
      </c>
      <c r="D84" s="6" t="s">
        <v>140</v>
      </c>
      <c r="E84" s="6"/>
      <c r="F84" s="18">
        <v>511524605</v>
      </c>
      <c r="G84" s="6" t="s">
        <v>273</v>
      </c>
      <c r="H84" s="6" t="s">
        <v>92</v>
      </c>
      <c r="I84" s="7">
        <v>622</v>
      </c>
      <c r="J84" s="7">
        <v>2245</v>
      </c>
      <c r="K84" s="7">
        <v>0</v>
      </c>
      <c r="L84" s="7">
        <v>13.96</v>
      </c>
      <c r="M84" s="8">
        <v>0</v>
      </c>
      <c r="N84" s="8">
        <v>5.7999999999999996E-3</v>
      </c>
      <c r="O84" s="8">
        <v>2.2000000000000001E-3</v>
      </c>
    </row>
    <row r="85" spans="2:15">
      <c r="B85" s="6" t="s">
        <v>274</v>
      </c>
      <c r="C85" s="17">
        <v>1084698</v>
      </c>
      <c r="D85" s="6" t="s">
        <v>140</v>
      </c>
      <c r="E85" s="6"/>
      <c r="F85" s="18">
        <v>520039942</v>
      </c>
      <c r="G85" s="6" t="s">
        <v>275</v>
      </c>
      <c r="H85" s="6" t="s">
        <v>92</v>
      </c>
      <c r="I85" s="7">
        <v>60</v>
      </c>
      <c r="J85" s="7">
        <v>9054</v>
      </c>
      <c r="K85" s="7">
        <v>0.06</v>
      </c>
      <c r="L85" s="7">
        <v>5.49</v>
      </c>
      <c r="M85" s="8">
        <v>0</v>
      </c>
      <c r="N85" s="8">
        <v>2.3E-3</v>
      </c>
      <c r="O85" s="8">
        <v>8.9999999999999998E-4</v>
      </c>
    </row>
    <row r="86" spans="2:15">
      <c r="B86" s="6" t="s">
        <v>276</v>
      </c>
      <c r="C86" s="17">
        <v>445015</v>
      </c>
      <c r="D86" s="6" t="s">
        <v>140</v>
      </c>
      <c r="E86" s="6"/>
      <c r="F86" s="18">
        <v>520039413</v>
      </c>
      <c r="G86" s="6" t="s">
        <v>275</v>
      </c>
      <c r="H86" s="6" t="s">
        <v>92</v>
      </c>
      <c r="I86" s="7">
        <v>190</v>
      </c>
      <c r="J86" s="7">
        <v>4355</v>
      </c>
      <c r="K86" s="7">
        <v>0</v>
      </c>
      <c r="L86" s="7">
        <v>8.27</v>
      </c>
      <c r="M86" s="8">
        <v>0</v>
      </c>
      <c r="N86" s="8">
        <v>3.3999999999999998E-3</v>
      </c>
      <c r="O86" s="8">
        <v>1.2999999999999999E-3</v>
      </c>
    </row>
    <row r="87" spans="2:15">
      <c r="B87" s="6" t="s">
        <v>277</v>
      </c>
      <c r="C87" s="17">
        <v>256016</v>
      </c>
      <c r="D87" s="6" t="s">
        <v>140</v>
      </c>
      <c r="E87" s="6"/>
      <c r="F87" s="18">
        <v>520036690</v>
      </c>
      <c r="G87" s="6" t="s">
        <v>275</v>
      </c>
      <c r="H87" s="6" t="s">
        <v>92</v>
      </c>
      <c r="I87" s="7">
        <v>76</v>
      </c>
      <c r="J87" s="7">
        <v>15280</v>
      </c>
      <c r="K87" s="7">
        <v>0</v>
      </c>
      <c r="L87" s="7">
        <v>11.61</v>
      </c>
      <c r="M87" s="8">
        <v>0</v>
      </c>
      <c r="N87" s="8">
        <v>4.7999999999999996E-3</v>
      </c>
      <c r="O87" s="8">
        <v>1.9E-3</v>
      </c>
    </row>
    <row r="88" spans="2:15">
      <c r="B88" s="6" t="s">
        <v>278</v>
      </c>
      <c r="C88" s="17">
        <v>1082510</v>
      </c>
      <c r="D88" s="6" t="s">
        <v>140</v>
      </c>
      <c r="E88" s="6"/>
      <c r="F88" s="18">
        <v>520038936</v>
      </c>
      <c r="G88" s="6" t="s">
        <v>279</v>
      </c>
      <c r="H88" s="6" t="s">
        <v>92</v>
      </c>
      <c r="I88" s="7">
        <v>340</v>
      </c>
      <c r="J88" s="7">
        <v>3175</v>
      </c>
      <c r="K88" s="7">
        <v>0</v>
      </c>
      <c r="L88" s="7">
        <v>10.79</v>
      </c>
      <c r="M88" s="8">
        <v>0</v>
      </c>
      <c r="N88" s="8">
        <v>4.4999999999999997E-3</v>
      </c>
      <c r="O88" s="8">
        <v>1.6999999999999999E-3</v>
      </c>
    </row>
    <row r="89" spans="2:15">
      <c r="B89" s="13" t="s">
        <v>280</v>
      </c>
      <c r="C89" s="14"/>
      <c r="D89" s="13"/>
      <c r="E89" s="13"/>
      <c r="F89" s="13"/>
      <c r="G89" s="13"/>
      <c r="H89" s="13"/>
      <c r="I89" s="15">
        <v>1593</v>
      </c>
      <c r="L89" s="15">
        <v>1.57</v>
      </c>
      <c r="N89" s="16">
        <v>6.9999999999999999E-4</v>
      </c>
      <c r="O89" s="16">
        <v>2.9999999999999997E-4</v>
      </c>
    </row>
    <row r="90" spans="2:15">
      <c r="B90" s="6" t="s">
        <v>281</v>
      </c>
      <c r="C90" s="17">
        <v>1087824</v>
      </c>
      <c r="D90" s="6" t="s">
        <v>140</v>
      </c>
      <c r="E90" s="6"/>
      <c r="F90" s="18">
        <v>520017146</v>
      </c>
      <c r="G90" s="6" t="s">
        <v>282</v>
      </c>
      <c r="H90" s="6" t="s">
        <v>92</v>
      </c>
      <c r="I90" s="7">
        <v>1593</v>
      </c>
      <c r="J90" s="7">
        <v>98.6</v>
      </c>
      <c r="K90" s="7">
        <v>0</v>
      </c>
      <c r="L90" s="7">
        <v>1.57</v>
      </c>
      <c r="M90" s="8">
        <v>0</v>
      </c>
      <c r="N90" s="8">
        <v>6.9999999999999999E-4</v>
      </c>
      <c r="O90" s="8">
        <v>2.9999999999999997E-4</v>
      </c>
    </row>
    <row r="91" spans="2:15">
      <c r="B91" s="13" t="s">
        <v>283</v>
      </c>
      <c r="C91" s="14"/>
      <c r="D91" s="13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13" t="s">
        <v>284</v>
      </c>
      <c r="C92" s="14"/>
      <c r="D92" s="13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285</v>
      </c>
      <c r="C93" s="12"/>
      <c r="D93" s="3"/>
      <c r="E93" s="3"/>
      <c r="F93" s="3"/>
      <c r="G93" s="3"/>
      <c r="H93" s="3"/>
      <c r="I93" s="9">
        <v>1774</v>
      </c>
      <c r="L93" s="9">
        <v>94.45</v>
      </c>
      <c r="N93" s="10">
        <v>3.9300000000000002E-2</v>
      </c>
      <c r="O93" s="10">
        <v>1.5100000000000001E-2</v>
      </c>
    </row>
    <row r="94" spans="2:15">
      <c r="B94" s="13" t="s">
        <v>286</v>
      </c>
      <c r="C94" s="14"/>
      <c r="D94" s="13"/>
      <c r="E94" s="13"/>
      <c r="F94" s="13"/>
      <c r="G94" s="13"/>
      <c r="H94" s="13"/>
      <c r="I94" s="15">
        <v>0</v>
      </c>
      <c r="L94" s="15">
        <v>0</v>
      </c>
      <c r="N94" s="16">
        <v>0</v>
      </c>
      <c r="O94" s="16">
        <v>0</v>
      </c>
    </row>
    <row r="95" spans="2:15">
      <c r="B95" s="13" t="s">
        <v>287</v>
      </c>
      <c r="C95" s="14"/>
      <c r="D95" s="13"/>
      <c r="E95" s="13"/>
      <c r="F95" s="13"/>
      <c r="G95" s="13"/>
      <c r="H95" s="13"/>
      <c r="I95" s="15">
        <v>1774</v>
      </c>
      <c r="L95" s="15">
        <v>94.45</v>
      </c>
      <c r="N95" s="16">
        <v>3.9300000000000002E-2</v>
      </c>
      <c r="O95" s="16">
        <v>1.5100000000000001E-2</v>
      </c>
    </row>
    <row r="96" spans="2:15">
      <c r="B96" s="6" t="s">
        <v>288</v>
      </c>
      <c r="C96" s="17" t="s">
        <v>289</v>
      </c>
      <c r="D96" s="6" t="s">
        <v>290</v>
      </c>
      <c r="E96" s="6" t="s">
        <v>291</v>
      </c>
      <c r="F96" s="6"/>
      <c r="G96" s="6" t="s">
        <v>177</v>
      </c>
      <c r="H96" s="6" t="s">
        <v>45</v>
      </c>
      <c r="I96" s="7">
        <v>1350</v>
      </c>
      <c r="J96" s="7">
        <v>594</v>
      </c>
      <c r="K96" s="7">
        <v>0</v>
      </c>
      <c r="L96" s="7">
        <v>37.880000000000003</v>
      </c>
      <c r="M96" s="8">
        <v>0</v>
      </c>
      <c r="N96" s="8">
        <v>1.5800000000000002E-2</v>
      </c>
      <c r="O96" s="8">
        <v>6.1000000000000004E-3</v>
      </c>
    </row>
    <row r="97" spans="2:15">
      <c r="B97" s="6" t="s">
        <v>292</v>
      </c>
      <c r="C97" s="17" t="s">
        <v>293</v>
      </c>
      <c r="D97" s="6" t="s">
        <v>294</v>
      </c>
      <c r="E97" s="6" t="s">
        <v>291</v>
      </c>
      <c r="F97" s="6"/>
      <c r="G97" s="6" t="s">
        <v>295</v>
      </c>
      <c r="H97" s="6" t="s">
        <v>43</v>
      </c>
      <c r="I97" s="7">
        <v>424</v>
      </c>
      <c r="J97" s="7">
        <v>3707</v>
      </c>
      <c r="K97" s="7">
        <v>0</v>
      </c>
      <c r="L97" s="7">
        <v>56.57</v>
      </c>
      <c r="M97" s="8">
        <v>0</v>
      </c>
      <c r="N97" s="8">
        <v>2.35E-2</v>
      </c>
      <c r="O97" s="8">
        <v>8.9999999999999993E-3</v>
      </c>
    </row>
    <row r="100" spans="2:15">
      <c r="B100" s="6" t="s">
        <v>101</v>
      </c>
      <c r="C100" s="17"/>
      <c r="D100" s="6"/>
      <c r="E100" s="6"/>
      <c r="F100" s="6"/>
      <c r="G100" s="6"/>
      <c r="H100" s="6"/>
    </row>
    <row r="104" spans="2:15">
      <c r="B104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18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102</v>
      </c>
    </row>
    <row r="7" spans="2:14" ht="15.75">
      <c r="B7" s="2" t="s">
        <v>296</v>
      </c>
    </row>
    <row r="8" spans="2:14">
      <c r="B8" s="3" t="s">
        <v>76</v>
      </c>
      <c r="C8" s="3" t="s">
        <v>77</v>
      </c>
      <c r="D8" s="3" t="s">
        <v>104</v>
      </c>
      <c r="E8" s="3" t="s">
        <v>78</v>
      </c>
      <c r="F8" s="3" t="s">
        <v>125</v>
      </c>
      <c r="G8" s="3" t="s">
        <v>81</v>
      </c>
      <c r="H8" s="3" t="s">
        <v>107</v>
      </c>
      <c r="I8" s="3" t="s">
        <v>42</v>
      </c>
      <c r="J8" s="3" t="s">
        <v>108</v>
      </c>
      <c r="K8" s="3" t="s">
        <v>84</v>
      </c>
      <c r="L8" s="3" t="s">
        <v>109</v>
      </c>
      <c r="M8" s="3" t="s">
        <v>110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297</v>
      </c>
      <c r="C11" s="12"/>
      <c r="D11" s="3"/>
      <c r="E11" s="3"/>
      <c r="F11" s="3"/>
      <c r="G11" s="3"/>
      <c r="H11" s="9">
        <v>24953.439999999999</v>
      </c>
      <c r="K11" s="9">
        <v>3069.42</v>
      </c>
      <c r="M11" s="10">
        <v>1</v>
      </c>
      <c r="N11" s="10">
        <v>0.4904</v>
      </c>
    </row>
    <row r="12" spans="2:14">
      <c r="B12" s="3" t="s">
        <v>298</v>
      </c>
      <c r="C12" s="12"/>
      <c r="D12" s="3"/>
      <c r="E12" s="3"/>
      <c r="F12" s="3"/>
      <c r="G12" s="3"/>
      <c r="H12" s="9">
        <v>15863</v>
      </c>
      <c r="K12" s="9">
        <v>851.9</v>
      </c>
      <c r="M12" s="10">
        <v>0.27750000000000002</v>
      </c>
      <c r="N12" s="10">
        <v>0.1361</v>
      </c>
    </row>
    <row r="13" spans="2:14">
      <c r="B13" s="13" t="s">
        <v>299</v>
      </c>
      <c r="C13" s="14"/>
      <c r="D13" s="13"/>
      <c r="E13" s="13"/>
      <c r="F13" s="13"/>
      <c r="G13" s="13"/>
      <c r="H13" s="15">
        <v>482</v>
      </c>
      <c r="K13" s="15">
        <v>51.24</v>
      </c>
      <c r="M13" s="16">
        <v>1.67E-2</v>
      </c>
      <c r="N13" s="16">
        <v>8.2000000000000007E-3</v>
      </c>
    </row>
    <row r="14" spans="2:14">
      <c r="B14" s="6" t="s">
        <v>300</v>
      </c>
      <c r="C14" s="17">
        <v>1117241</v>
      </c>
      <c r="D14" s="6" t="s">
        <v>140</v>
      </c>
      <c r="E14" s="18">
        <v>513502211</v>
      </c>
      <c r="F14" s="6" t="s">
        <v>301</v>
      </c>
      <c r="G14" s="6" t="s">
        <v>92</v>
      </c>
      <c r="H14" s="7">
        <v>482</v>
      </c>
      <c r="I14" s="7">
        <v>10630</v>
      </c>
      <c r="J14" s="7">
        <v>0</v>
      </c>
      <c r="K14" s="7">
        <v>51.24</v>
      </c>
      <c r="L14" s="8">
        <v>0</v>
      </c>
      <c r="M14" s="8">
        <v>1.67E-2</v>
      </c>
      <c r="N14" s="8">
        <v>8.2000000000000007E-3</v>
      </c>
    </row>
    <row r="15" spans="2:14">
      <c r="B15" s="13" t="s">
        <v>302</v>
      </c>
      <c r="C15" s="14"/>
      <c r="D15" s="13"/>
      <c r="E15" s="13"/>
      <c r="F15" s="13"/>
      <c r="G15" s="13"/>
      <c r="H15" s="15">
        <v>15381</v>
      </c>
      <c r="K15" s="15">
        <v>800.66</v>
      </c>
      <c r="M15" s="16">
        <v>0.26090000000000002</v>
      </c>
      <c r="N15" s="16">
        <v>0.12790000000000001</v>
      </c>
    </row>
    <row r="16" spans="2:14">
      <c r="B16" s="6" t="s">
        <v>303</v>
      </c>
      <c r="C16" s="17">
        <v>1131796</v>
      </c>
      <c r="D16" s="6" t="s">
        <v>140</v>
      </c>
      <c r="E16" s="18">
        <v>514103811</v>
      </c>
      <c r="F16" s="6" t="s">
        <v>304</v>
      </c>
      <c r="G16" s="6" t="s">
        <v>92</v>
      </c>
      <c r="H16" s="7">
        <v>9776</v>
      </c>
      <c r="I16" s="7">
        <v>2770</v>
      </c>
      <c r="J16" s="7">
        <v>0</v>
      </c>
      <c r="K16" s="7">
        <v>270.8</v>
      </c>
      <c r="L16" s="8">
        <v>2.0000000000000001E-4</v>
      </c>
      <c r="M16" s="8">
        <v>8.8200000000000001E-2</v>
      </c>
      <c r="N16" s="8">
        <v>4.3299999999999998E-2</v>
      </c>
    </row>
    <row r="17" spans="2:14">
      <c r="B17" s="6" t="s">
        <v>305</v>
      </c>
      <c r="C17" s="17">
        <v>1121441</v>
      </c>
      <c r="D17" s="6" t="s">
        <v>140</v>
      </c>
      <c r="E17" s="18">
        <v>513502211</v>
      </c>
      <c r="F17" s="6" t="s">
        <v>304</v>
      </c>
      <c r="G17" s="6" t="s">
        <v>92</v>
      </c>
      <c r="H17" s="7">
        <v>336</v>
      </c>
      <c r="I17" s="7">
        <v>11720</v>
      </c>
      <c r="J17" s="7">
        <v>0</v>
      </c>
      <c r="K17" s="7">
        <v>39.380000000000003</v>
      </c>
      <c r="L17" s="8">
        <v>0</v>
      </c>
      <c r="M17" s="8">
        <v>1.2800000000000001E-2</v>
      </c>
      <c r="N17" s="8">
        <v>6.3E-3</v>
      </c>
    </row>
    <row r="18" spans="2:14">
      <c r="B18" s="6" t="s">
        <v>306</v>
      </c>
      <c r="C18" s="17">
        <v>1130798</v>
      </c>
      <c r="D18" s="6" t="s">
        <v>140</v>
      </c>
      <c r="E18" s="18">
        <v>513502211</v>
      </c>
      <c r="F18" s="6" t="s">
        <v>304</v>
      </c>
      <c r="G18" s="6" t="s">
        <v>92</v>
      </c>
      <c r="H18" s="7">
        <v>82</v>
      </c>
      <c r="I18" s="7">
        <v>40620</v>
      </c>
      <c r="J18" s="7">
        <v>0</v>
      </c>
      <c r="K18" s="7">
        <v>33.31</v>
      </c>
      <c r="L18" s="8">
        <v>0</v>
      </c>
      <c r="M18" s="8">
        <v>1.09E-2</v>
      </c>
      <c r="N18" s="8">
        <v>5.3E-3</v>
      </c>
    </row>
    <row r="19" spans="2:14">
      <c r="B19" s="6" t="s">
        <v>307</v>
      </c>
      <c r="C19" s="17">
        <v>1095710</v>
      </c>
      <c r="D19" s="6" t="s">
        <v>140</v>
      </c>
      <c r="E19" s="18">
        <v>513594101</v>
      </c>
      <c r="F19" s="6" t="s">
        <v>304</v>
      </c>
      <c r="G19" s="6" t="s">
        <v>92</v>
      </c>
      <c r="H19" s="7">
        <v>1505</v>
      </c>
      <c r="I19" s="7">
        <v>11540</v>
      </c>
      <c r="J19" s="7">
        <v>0</v>
      </c>
      <c r="K19" s="7">
        <v>173.68</v>
      </c>
      <c r="L19" s="8">
        <v>1E-4</v>
      </c>
      <c r="M19" s="8">
        <v>5.6599999999999998E-2</v>
      </c>
      <c r="N19" s="8">
        <v>2.7799999999999998E-2</v>
      </c>
    </row>
    <row r="20" spans="2:14">
      <c r="B20" s="6" t="s">
        <v>308</v>
      </c>
      <c r="C20" s="17">
        <v>1130442</v>
      </c>
      <c r="D20" s="6" t="s">
        <v>140</v>
      </c>
      <c r="E20" s="18">
        <v>513801605</v>
      </c>
      <c r="F20" s="6" t="s">
        <v>304</v>
      </c>
      <c r="G20" s="6" t="s">
        <v>92</v>
      </c>
      <c r="H20" s="7">
        <v>615</v>
      </c>
      <c r="I20" s="7">
        <v>6926</v>
      </c>
      <c r="J20" s="7">
        <v>0</v>
      </c>
      <c r="K20" s="7">
        <v>42.59</v>
      </c>
      <c r="L20" s="8">
        <v>1E-4</v>
      </c>
      <c r="M20" s="8">
        <v>1.3899999999999999E-2</v>
      </c>
      <c r="N20" s="8">
        <v>6.7999999999999996E-3</v>
      </c>
    </row>
    <row r="21" spans="2:14">
      <c r="B21" s="6" t="s">
        <v>309</v>
      </c>
      <c r="C21" s="17">
        <v>1095736</v>
      </c>
      <c r="D21" s="6" t="s">
        <v>140</v>
      </c>
      <c r="E21" s="18">
        <v>513594101</v>
      </c>
      <c r="F21" s="6" t="s">
        <v>304</v>
      </c>
      <c r="G21" s="6" t="s">
        <v>92</v>
      </c>
      <c r="H21" s="7">
        <v>158</v>
      </c>
      <c r="I21" s="7">
        <v>18400</v>
      </c>
      <c r="J21" s="7">
        <v>0</v>
      </c>
      <c r="K21" s="7">
        <v>29.07</v>
      </c>
      <c r="L21" s="8">
        <v>1E-4</v>
      </c>
      <c r="M21" s="8">
        <v>9.4999999999999998E-3</v>
      </c>
      <c r="N21" s="8">
        <v>4.5999999999999999E-3</v>
      </c>
    </row>
    <row r="22" spans="2:14">
      <c r="B22" s="6" t="s">
        <v>310</v>
      </c>
      <c r="C22" s="17">
        <v>1136944</v>
      </c>
      <c r="D22" s="6" t="s">
        <v>140</v>
      </c>
      <c r="E22" s="18">
        <v>513801605</v>
      </c>
      <c r="F22" s="6" t="s">
        <v>304</v>
      </c>
      <c r="G22" s="6" t="s">
        <v>92</v>
      </c>
      <c r="H22" s="7">
        <v>1390</v>
      </c>
      <c r="I22" s="7">
        <v>8318</v>
      </c>
      <c r="J22" s="7">
        <v>0</v>
      </c>
      <c r="K22" s="7">
        <v>115.62</v>
      </c>
      <c r="L22" s="8">
        <v>2.0000000000000001E-4</v>
      </c>
      <c r="M22" s="8">
        <v>3.7699999999999997E-2</v>
      </c>
      <c r="N22" s="8">
        <v>1.8499999999999999E-2</v>
      </c>
    </row>
    <row r="23" spans="2:14">
      <c r="B23" s="6" t="s">
        <v>311</v>
      </c>
      <c r="C23" s="17">
        <v>1127935</v>
      </c>
      <c r="D23" s="6" t="s">
        <v>140</v>
      </c>
      <c r="E23" s="18">
        <v>513944660</v>
      </c>
      <c r="F23" s="6" t="s">
        <v>304</v>
      </c>
      <c r="G23" s="6" t="s">
        <v>92</v>
      </c>
      <c r="H23" s="7">
        <v>1519</v>
      </c>
      <c r="I23" s="7">
        <v>6334</v>
      </c>
      <c r="J23" s="7">
        <v>0</v>
      </c>
      <c r="K23" s="7">
        <v>96.21</v>
      </c>
      <c r="L23" s="8">
        <v>2.0000000000000001E-4</v>
      </c>
      <c r="M23" s="8">
        <v>3.1300000000000001E-2</v>
      </c>
      <c r="N23" s="8">
        <v>1.54E-2</v>
      </c>
    </row>
    <row r="24" spans="2:14">
      <c r="B24" s="13" t="s">
        <v>312</v>
      </c>
      <c r="C24" s="14"/>
      <c r="D24" s="13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313</v>
      </c>
      <c r="C25" s="14"/>
      <c r="D25" s="13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314</v>
      </c>
      <c r="C26" s="14"/>
      <c r="D26" s="13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315</v>
      </c>
      <c r="C27" s="14"/>
      <c r="D27" s="13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3" t="s">
        <v>316</v>
      </c>
      <c r="C28" s="12"/>
      <c r="D28" s="3"/>
      <c r="E28" s="3"/>
      <c r="F28" s="3"/>
      <c r="G28" s="3"/>
      <c r="H28" s="9">
        <v>9090.44</v>
      </c>
      <c r="K28" s="9">
        <v>2217.5300000000002</v>
      </c>
      <c r="M28" s="10">
        <v>0.72250000000000003</v>
      </c>
      <c r="N28" s="10">
        <v>0.3543</v>
      </c>
    </row>
    <row r="29" spans="2:14">
      <c r="B29" s="13" t="s">
        <v>317</v>
      </c>
      <c r="C29" s="14"/>
      <c r="D29" s="13"/>
      <c r="E29" s="13"/>
      <c r="F29" s="13"/>
      <c r="G29" s="13"/>
      <c r="H29" s="15">
        <v>9090.44</v>
      </c>
      <c r="K29" s="15">
        <v>2217.5300000000002</v>
      </c>
      <c r="M29" s="16">
        <v>0.72250000000000003</v>
      </c>
      <c r="N29" s="16">
        <v>0.3543</v>
      </c>
    </row>
    <row r="30" spans="2:14">
      <c r="B30" s="6" t="s">
        <v>318</v>
      </c>
      <c r="C30" s="17" t="s">
        <v>319</v>
      </c>
      <c r="D30" s="6" t="s">
        <v>320</v>
      </c>
      <c r="E30" s="6"/>
      <c r="F30" s="6" t="s">
        <v>304</v>
      </c>
      <c r="G30" s="6" t="s">
        <v>43</v>
      </c>
      <c r="H30" s="7">
        <v>125</v>
      </c>
      <c r="I30" s="7">
        <v>2238</v>
      </c>
      <c r="J30" s="7">
        <v>0</v>
      </c>
      <c r="K30" s="7">
        <v>10.07</v>
      </c>
      <c r="L30" s="8">
        <v>0</v>
      </c>
      <c r="M30" s="8">
        <v>3.3E-3</v>
      </c>
      <c r="N30" s="8">
        <v>1.6000000000000001E-3</v>
      </c>
    </row>
    <row r="31" spans="2:14">
      <c r="B31" s="6" t="s">
        <v>321</v>
      </c>
      <c r="C31" s="17" t="s">
        <v>322</v>
      </c>
      <c r="D31" s="6" t="s">
        <v>320</v>
      </c>
      <c r="E31" s="6"/>
      <c r="F31" s="6" t="s">
        <v>304</v>
      </c>
      <c r="G31" s="6" t="s">
        <v>43</v>
      </c>
      <c r="H31" s="7">
        <v>100</v>
      </c>
      <c r="I31" s="7">
        <v>7595</v>
      </c>
      <c r="J31" s="7">
        <v>0</v>
      </c>
      <c r="K31" s="7">
        <v>27.33</v>
      </c>
      <c r="L31" s="8">
        <v>0</v>
      </c>
      <c r="M31" s="8">
        <v>8.8999999999999999E-3</v>
      </c>
      <c r="N31" s="8">
        <v>4.4000000000000003E-3</v>
      </c>
    </row>
    <row r="32" spans="2:14">
      <c r="B32" s="6" t="s">
        <v>323</v>
      </c>
      <c r="C32" s="17" t="s">
        <v>324</v>
      </c>
      <c r="D32" s="6" t="s">
        <v>320</v>
      </c>
      <c r="E32" s="6"/>
      <c r="F32" s="6" t="s">
        <v>304</v>
      </c>
      <c r="G32" s="6" t="s">
        <v>43</v>
      </c>
      <c r="H32" s="7">
        <v>220</v>
      </c>
      <c r="I32" s="7">
        <v>1537</v>
      </c>
      <c r="J32" s="7">
        <v>0</v>
      </c>
      <c r="K32" s="7">
        <v>12.17</v>
      </c>
      <c r="L32" s="8">
        <v>0</v>
      </c>
      <c r="M32" s="8">
        <v>4.0000000000000001E-3</v>
      </c>
      <c r="N32" s="8">
        <v>1.9E-3</v>
      </c>
    </row>
    <row r="33" spans="2:14">
      <c r="B33" s="6" t="s">
        <v>325</v>
      </c>
      <c r="C33" s="17" t="s">
        <v>326</v>
      </c>
      <c r="D33" s="6" t="s">
        <v>294</v>
      </c>
      <c r="E33" s="6"/>
      <c r="F33" s="6" t="s">
        <v>304</v>
      </c>
      <c r="G33" s="6" t="s">
        <v>43</v>
      </c>
      <c r="H33" s="7">
        <v>81</v>
      </c>
      <c r="I33" s="7">
        <v>12187</v>
      </c>
      <c r="J33" s="7">
        <v>0.01</v>
      </c>
      <c r="K33" s="7">
        <v>35.53</v>
      </c>
      <c r="L33" s="8">
        <v>0</v>
      </c>
      <c r="M33" s="8">
        <v>1.1599999999999999E-2</v>
      </c>
      <c r="N33" s="8">
        <v>5.7000000000000002E-3</v>
      </c>
    </row>
    <row r="34" spans="2:14">
      <c r="B34" s="6" t="s">
        <v>327</v>
      </c>
      <c r="C34" s="17" t="s">
        <v>328</v>
      </c>
      <c r="D34" s="6" t="s">
        <v>320</v>
      </c>
      <c r="E34" s="6"/>
      <c r="F34" s="6" t="s">
        <v>304</v>
      </c>
      <c r="G34" s="6" t="s">
        <v>43</v>
      </c>
      <c r="H34" s="7">
        <v>196</v>
      </c>
      <c r="I34" s="7">
        <v>4304</v>
      </c>
      <c r="J34" s="7">
        <v>0</v>
      </c>
      <c r="K34" s="7">
        <v>30.36</v>
      </c>
      <c r="L34" s="8">
        <v>0</v>
      </c>
      <c r="M34" s="8">
        <v>9.9000000000000008E-3</v>
      </c>
      <c r="N34" s="8">
        <v>4.8999999999999998E-3</v>
      </c>
    </row>
    <row r="35" spans="2:14">
      <c r="B35" s="6" t="s">
        <v>329</v>
      </c>
      <c r="C35" s="17" t="s">
        <v>330</v>
      </c>
      <c r="D35" s="6" t="s">
        <v>294</v>
      </c>
      <c r="E35" s="6"/>
      <c r="F35" s="6" t="s">
        <v>304</v>
      </c>
      <c r="G35" s="6" t="s">
        <v>43</v>
      </c>
      <c r="H35" s="7">
        <v>40</v>
      </c>
      <c r="I35" s="7">
        <v>7101</v>
      </c>
      <c r="J35" s="7">
        <v>0</v>
      </c>
      <c r="K35" s="7">
        <v>10.220000000000001</v>
      </c>
      <c r="L35" s="8">
        <v>0</v>
      </c>
      <c r="M35" s="8">
        <v>3.3E-3</v>
      </c>
      <c r="N35" s="8">
        <v>1.6000000000000001E-3</v>
      </c>
    </row>
    <row r="36" spans="2:14">
      <c r="B36" s="6" t="s">
        <v>331</v>
      </c>
      <c r="C36" s="17" t="s">
        <v>332</v>
      </c>
      <c r="D36" s="6" t="s">
        <v>320</v>
      </c>
      <c r="E36" s="6"/>
      <c r="F36" s="6" t="s">
        <v>304</v>
      </c>
      <c r="G36" s="6" t="s">
        <v>43</v>
      </c>
      <c r="H36" s="7">
        <v>311</v>
      </c>
      <c r="I36" s="7">
        <v>3169</v>
      </c>
      <c r="J36" s="7">
        <v>0</v>
      </c>
      <c r="K36" s="7">
        <v>35.47</v>
      </c>
      <c r="L36" s="8">
        <v>0</v>
      </c>
      <c r="M36" s="8">
        <v>1.1599999999999999E-2</v>
      </c>
      <c r="N36" s="8">
        <v>5.7000000000000002E-3</v>
      </c>
    </row>
    <row r="37" spans="2:14">
      <c r="B37" s="6" t="s">
        <v>333</v>
      </c>
      <c r="C37" s="17" t="s">
        <v>334</v>
      </c>
      <c r="D37" s="6" t="s">
        <v>320</v>
      </c>
      <c r="E37" s="6"/>
      <c r="F37" s="6" t="s">
        <v>304</v>
      </c>
      <c r="G37" s="6" t="s">
        <v>43</v>
      </c>
      <c r="H37" s="7">
        <v>233</v>
      </c>
      <c r="I37" s="7">
        <v>4553</v>
      </c>
      <c r="J37" s="7">
        <v>0</v>
      </c>
      <c r="K37" s="7">
        <v>38.18</v>
      </c>
      <c r="L37" s="8">
        <v>0</v>
      </c>
      <c r="M37" s="8">
        <v>1.24E-2</v>
      </c>
      <c r="N37" s="8">
        <v>6.1000000000000004E-3</v>
      </c>
    </row>
    <row r="38" spans="2:14">
      <c r="B38" s="6" t="s">
        <v>335</v>
      </c>
      <c r="C38" s="17" t="s">
        <v>336</v>
      </c>
      <c r="D38" s="6" t="s">
        <v>320</v>
      </c>
      <c r="E38" s="6"/>
      <c r="F38" s="6" t="s">
        <v>304</v>
      </c>
      <c r="G38" s="6" t="s">
        <v>43</v>
      </c>
      <c r="H38" s="7">
        <v>314</v>
      </c>
      <c r="I38" s="7">
        <v>6852</v>
      </c>
      <c r="J38" s="7">
        <v>0</v>
      </c>
      <c r="K38" s="7">
        <v>77.430000000000007</v>
      </c>
      <c r="L38" s="8">
        <v>0</v>
      </c>
      <c r="M38" s="8">
        <v>2.52E-2</v>
      </c>
      <c r="N38" s="8">
        <v>1.24E-2</v>
      </c>
    </row>
    <row r="39" spans="2:14">
      <c r="B39" s="6" t="s">
        <v>337</v>
      </c>
      <c r="C39" s="17" t="s">
        <v>338</v>
      </c>
      <c r="D39" s="6" t="s">
        <v>339</v>
      </c>
      <c r="E39" s="6"/>
      <c r="F39" s="6" t="s">
        <v>304</v>
      </c>
      <c r="G39" s="6" t="s">
        <v>46</v>
      </c>
      <c r="H39" s="7">
        <v>176</v>
      </c>
      <c r="I39" s="7">
        <v>11606</v>
      </c>
      <c r="J39" s="7">
        <v>0</v>
      </c>
      <c r="K39" s="7">
        <v>75.86</v>
      </c>
      <c r="L39" s="8">
        <v>0</v>
      </c>
      <c r="M39" s="8">
        <v>2.47E-2</v>
      </c>
      <c r="N39" s="8">
        <v>1.21E-2</v>
      </c>
    </row>
    <row r="40" spans="2:14">
      <c r="B40" s="6" t="s">
        <v>340</v>
      </c>
      <c r="C40" s="17" t="s">
        <v>341</v>
      </c>
      <c r="D40" s="6" t="s">
        <v>320</v>
      </c>
      <c r="E40" s="6"/>
      <c r="F40" s="6" t="s">
        <v>304</v>
      </c>
      <c r="G40" s="6" t="s">
        <v>43</v>
      </c>
      <c r="H40" s="7">
        <v>363</v>
      </c>
      <c r="I40" s="7">
        <v>2212</v>
      </c>
      <c r="J40" s="7">
        <v>0</v>
      </c>
      <c r="K40" s="7">
        <v>28.9</v>
      </c>
      <c r="L40" s="8">
        <v>0</v>
      </c>
      <c r="M40" s="8">
        <v>9.4000000000000004E-3</v>
      </c>
      <c r="N40" s="8">
        <v>4.5999999999999999E-3</v>
      </c>
    </row>
    <row r="41" spans="2:14">
      <c r="B41" s="6" t="s">
        <v>342</v>
      </c>
      <c r="C41" s="17" t="s">
        <v>343</v>
      </c>
      <c r="D41" s="6" t="s">
        <v>320</v>
      </c>
      <c r="E41" s="6"/>
      <c r="F41" s="6" t="s">
        <v>304</v>
      </c>
      <c r="G41" s="6" t="s">
        <v>43</v>
      </c>
      <c r="H41" s="7">
        <v>373</v>
      </c>
      <c r="I41" s="7">
        <v>4321</v>
      </c>
      <c r="J41" s="7">
        <v>0</v>
      </c>
      <c r="K41" s="7">
        <v>58.01</v>
      </c>
      <c r="L41" s="8">
        <v>0</v>
      </c>
      <c r="M41" s="8">
        <v>1.89E-2</v>
      </c>
      <c r="N41" s="8">
        <v>9.2999999999999992E-3</v>
      </c>
    </row>
    <row r="42" spans="2:14">
      <c r="B42" s="6" t="s">
        <v>344</v>
      </c>
      <c r="C42" s="17" t="s">
        <v>345</v>
      </c>
      <c r="D42" s="6" t="s">
        <v>290</v>
      </c>
      <c r="E42" s="6"/>
      <c r="F42" s="6" t="s">
        <v>304</v>
      </c>
      <c r="G42" s="6" t="s">
        <v>43</v>
      </c>
      <c r="H42" s="7">
        <v>265</v>
      </c>
      <c r="I42" s="7">
        <v>3281</v>
      </c>
      <c r="J42" s="7">
        <v>0</v>
      </c>
      <c r="K42" s="7">
        <v>31.29</v>
      </c>
      <c r="L42" s="8">
        <v>0</v>
      </c>
      <c r="M42" s="8">
        <v>1.0200000000000001E-2</v>
      </c>
      <c r="N42" s="8">
        <v>5.0000000000000001E-3</v>
      </c>
    </row>
    <row r="43" spans="2:14">
      <c r="B43" s="6" t="s">
        <v>346</v>
      </c>
      <c r="C43" s="17" t="s">
        <v>347</v>
      </c>
      <c r="D43" s="6" t="s">
        <v>320</v>
      </c>
      <c r="E43" s="6"/>
      <c r="F43" s="6" t="s">
        <v>304</v>
      </c>
      <c r="G43" s="6" t="s">
        <v>43</v>
      </c>
      <c r="H43" s="7">
        <v>464</v>
      </c>
      <c r="I43" s="7">
        <v>18583</v>
      </c>
      <c r="J43" s="7">
        <v>0.41</v>
      </c>
      <c r="K43" s="7">
        <v>310.74</v>
      </c>
      <c r="L43" s="8">
        <v>0</v>
      </c>
      <c r="M43" s="8">
        <v>0.1012</v>
      </c>
      <c r="N43" s="8">
        <v>4.9700000000000001E-2</v>
      </c>
    </row>
    <row r="44" spans="2:14">
      <c r="B44" s="6" t="s">
        <v>348</v>
      </c>
      <c r="C44" s="17" t="s">
        <v>349</v>
      </c>
      <c r="D44" s="6" t="s">
        <v>320</v>
      </c>
      <c r="E44" s="6"/>
      <c r="F44" s="6" t="s">
        <v>304</v>
      </c>
      <c r="G44" s="6" t="s">
        <v>43</v>
      </c>
      <c r="H44" s="7">
        <v>311</v>
      </c>
      <c r="I44" s="7">
        <v>3221</v>
      </c>
      <c r="J44" s="7">
        <v>0</v>
      </c>
      <c r="K44" s="7">
        <v>36.049999999999997</v>
      </c>
      <c r="L44" s="8">
        <v>0</v>
      </c>
      <c r="M44" s="8">
        <v>1.17E-2</v>
      </c>
      <c r="N44" s="8">
        <v>5.7999999999999996E-3</v>
      </c>
    </row>
    <row r="45" spans="2:14">
      <c r="B45" s="6" t="s">
        <v>350</v>
      </c>
      <c r="C45" s="17" t="s">
        <v>351</v>
      </c>
      <c r="D45" s="6" t="s">
        <v>320</v>
      </c>
      <c r="E45" s="6"/>
      <c r="F45" s="6" t="s">
        <v>304</v>
      </c>
      <c r="G45" s="6" t="s">
        <v>43</v>
      </c>
      <c r="H45" s="7">
        <v>85</v>
      </c>
      <c r="I45" s="7">
        <v>26425</v>
      </c>
      <c r="J45" s="7">
        <v>0.13</v>
      </c>
      <c r="K45" s="7">
        <v>80.959999999999994</v>
      </c>
      <c r="L45" s="8">
        <v>0</v>
      </c>
      <c r="M45" s="8">
        <v>2.64E-2</v>
      </c>
      <c r="N45" s="8">
        <v>1.29E-2</v>
      </c>
    </row>
    <row r="46" spans="2:14">
      <c r="B46" s="6" t="s">
        <v>352</v>
      </c>
      <c r="C46" s="17" t="s">
        <v>353</v>
      </c>
      <c r="D46" s="6" t="s">
        <v>320</v>
      </c>
      <c r="E46" s="6"/>
      <c r="F46" s="6" t="s">
        <v>304</v>
      </c>
      <c r="G46" s="6" t="s">
        <v>43</v>
      </c>
      <c r="H46" s="7">
        <v>190</v>
      </c>
      <c r="I46" s="7">
        <v>29069</v>
      </c>
      <c r="J46" s="7">
        <v>0.68</v>
      </c>
      <c r="K46" s="7">
        <v>199.46</v>
      </c>
      <c r="L46" s="8">
        <v>0</v>
      </c>
      <c r="M46" s="8">
        <v>6.5000000000000002E-2</v>
      </c>
      <c r="N46" s="8">
        <v>3.1899999999999998E-2</v>
      </c>
    </row>
    <row r="47" spans="2:14">
      <c r="B47" s="6" t="s">
        <v>354</v>
      </c>
      <c r="C47" s="17" t="s">
        <v>355</v>
      </c>
      <c r="D47" s="6" t="s">
        <v>320</v>
      </c>
      <c r="E47" s="6"/>
      <c r="F47" s="6" t="s">
        <v>304</v>
      </c>
      <c r="G47" s="6" t="s">
        <v>43</v>
      </c>
      <c r="H47" s="7">
        <v>173</v>
      </c>
      <c r="I47" s="7">
        <v>9725</v>
      </c>
      <c r="J47" s="7">
        <v>0</v>
      </c>
      <c r="K47" s="7">
        <v>60.55</v>
      </c>
      <c r="L47" s="8">
        <v>0</v>
      </c>
      <c r="M47" s="8">
        <v>1.9699999999999999E-2</v>
      </c>
      <c r="N47" s="8">
        <v>9.7000000000000003E-3</v>
      </c>
    </row>
    <row r="48" spans="2:14">
      <c r="B48" s="6" t="s">
        <v>356</v>
      </c>
      <c r="C48" s="17" t="s">
        <v>357</v>
      </c>
      <c r="D48" s="6" t="s">
        <v>320</v>
      </c>
      <c r="E48" s="6"/>
      <c r="F48" s="6" t="s">
        <v>304</v>
      </c>
      <c r="G48" s="6" t="s">
        <v>43</v>
      </c>
      <c r="H48" s="7">
        <v>310</v>
      </c>
      <c r="I48" s="7">
        <v>3867</v>
      </c>
      <c r="J48" s="7">
        <v>0</v>
      </c>
      <c r="K48" s="7">
        <v>43.14</v>
      </c>
      <c r="L48" s="8">
        <v>0</v>
      </c>
      <c r="M48" s="8">
        <v>1.41E-2</v>
      </c>
      <c r="N48" s="8">
        <v>6.8999999999999999E-3</v>
      </c>
    </row>
    <row r="49" spans="2:14">
      <c r="B49" s="6" t="s">
        <v>358</v>
      </c>
      <c r="C49" s="17" t="s">
        <v>359</v>
      </c>
      <c r="D49" s="6" t="s">
        <v>320</v>
      </c>
      <c r="E49" s="6"/>
      <c r="F49" s="6" t="s">
        <v>304</v>
      </c>
      <c r="G49" s="6" t="s">
        <v>43</v>
      </c>
      <c r="H49" s="7">
        <v>107</v>
      </c>
      <c r="I49" s="7">
        <v>4849</v>
      </c>
      <c r="J49" s="7">
        <v>0</v>
      </c>
      <c r="K49" s="7">
        <v>18.670000000000002</v>
      </c>
      <c r="L49" s="8">
        <v>0</v>
      </c>
      <c r="M49" s="8">
        <v>6.1000000000000004E-3</v>
      </c>
      <c r="N49" s="8">
        <v>3.0000000000000001E-3</v>
      </c>
    </row>
    <row r="50" spans="2:14">
      <c r="B50" s="6" t="s">
        <v>360</v>
      </c>
      <c r="C50" s="17" t="s">
        <v>361</v>
      </c>
      <c r="D50" s="6" t="s">
        <v>320</v>
      </c>
      <c r="E50" s="6"/>
      <c r="F50" s="6" t="s">
        <v>304</v>
      </c>
      <c r="G50" s="6" t="s">
        <v>43</v>
      </c>
      <c r="H50" s="7">
        <v>1052</v>
      </c>
      <c r="I50" s="7">
        <v>5690</v>
      </c>
      <c r="J50" s="7">
        <v>0.63</v>
      </c>
      <c r="K50" s="7">
        <v>216.06</v>
      </c>
      <c r="L50" s="8">
        <v>0</v>
      </c>
      <c r="M50" s="8">
        <v>7.0400000000000004E-2</v>
      </c>
      <c r="N50" s="8">
        <v>3.4500000000000003E-2</v>
      </c>
    </row>
    <row r="51" spans="2:14">
      <c r="B51" s="6" t="s">
        <v>362</v>
      </c>
      <c r="C51" s="17" t="s">
        <v>363</v>
      </c>
      <c r="D51" s="6" t="s">
        <v>320</v>
      </c>
      <c r="E51" s="6"/>
      <c r="F51" s="6" t="s">
        <v>304</v>
      </c>
      <c r="G51" s="6" t="s">
        <v>43</v>
      </c>
      <c r="H51" s="7">
        <v>93</v>
      </c>
      <c r="I51" s="7">
        <v>4573</v>
      </c>
      <c r="J51" s="7">
        <v>0.21</v>
      </c>
      <c r="K51" s="7">
        <v>15.51</v>
      </c>
      <c r="L51" s="8">
        <v>0</v>
      </c>
      <c r="M51" s="8">
        <v>5.1000000000000004E-3</v>
      </c>
      <c r="N51" s="8">
        <v>2.5000000000000001E-3</v>
      </c>
    </row>
    <row r="52" spans="2:14">
      <c r="B52" s="6" t="s">
        <v>364</v>
      </c>
      <c r="C52" s="17" t="s">
        <v>365</v>
      </c>
      <c r="D52" s="6" t="s">
        <v>320</v>
      </c>
      <c r="E52" s="6"/>
      <c r="F52" s="6" t="s">
        <v>304</v>
      </c>
      <c r="G52" s="6" t="s">
        <v>43</v>
      </c>
      <c r="H52" s="7">
        <v>248</v>
      </c>
      <c r="I52" s="7">
        <v>6377</v>
      </c>
      <c r="J52" s="7">
        <v>0</v>
      </c>
      <c r="K52" s="7">
        <v>56.92</v>
      </c>
      <c r="L52" s="8">
        <v>0</v>
      </c>
      <c r="M52" s="8">
        <v>1.8499999999999999E-2</v>
      </c>
      <c r="N52" s="8">
        <v>9.1000000000000004E-3</v>
      </c>
    </row>
    <row r="53" spans="2:14">
      <c r="B53" s="6" t="s">
        <v>366</v>
      </c>
      <c r="C53" s="17" t="s">
        <v>367</v>
      </c>
      <c r="D53" s="6" t="s">
        <v>320</v>
      </c>
      <c r="E53" s="6"/>
      <c r="F53" s="6" t="s">
        <v>304</v>
      </c>
      <c r="G53" s="6" t="s">
        <v>43</v>
      </c>
      <c r="H53" s="7">
        <v>69</v>
      </c>
      <c r="I53" s="7">
        <v>6404</v>
      </c>
      <c r="J53" s="7">
        <v>0.08</v>
      </c>
      <c r="K53" s="7">
        <v>15.98</v>
      </c>
      <c r="L53" s="8">
        <v>0</v>
      </c>
      <c r="M53" s="8">
        <v>5.1999999999999998E-3</v>
      </c>
      <c r="N53" s="8">
        <v>2.5999999999999999E-3</v>
      </c>
    </row>
    <row r="54" spans="2:14">
      <c r="B54" s="6" t="s">
        <v>368</v>
      </c>
      <c r="C54" s="17" t="s">
        <v>369</v>
      </c>
      <c r="D54" s="6" t="s">
        <v>320</v>
      </c>
      <c r="E54" s="6"/>
      <c r="F54" s="6" t="s">
        <v>304</v>
      </c>
      <c r="G54" s="6" t="s">
        <v>43</v>
      </c>
      <c r="H54" s="7">
        <v>780</v>
      </c>
      <c r="I54" s="7">
        <v>5798</v>
      </c>
      <c r="J54" s="7">
        <v>0</v>
      </c>
      <c r="K54" s="7">
        <v>162.76</v>
      </c>
      <c r="L54" s="8">
        <v>0</v>
      </c>
      <c r="M54" s="8">
        <v>5.2999999999999999E-2</v>
      </c>
      <c r="N54" s="8">
        <v>2.5999999999999999E-2</v>
      </c>
    </row>
    <row r="55" spans="2:14">
      <c r="B55" s="6" t="s">
        <v>370</v>
      </c>
      <c r="C55" s="17" t="s">
        <v>371</v>
      </c>
      <c r="D55" s="6" t="s">
        <v>294</v>
      </c>
      <c r="E55" s="6"/>
      <c r="F55" s="6" t="s">
        <v>304</v>
      </c>
      <c r="G55" s="6" t="s">
        <v>43</v>
      </c>
      <c r="H55" s="7">
        <v>235</v>
      </c>
      <c r="I55" s="7">
        <v>4429</v>
      </c>
      <c r="J55" s="7">
        <v>0</v>
      </c>
      <c r="K55" s="7">
        <v>37.46</v>
      </c>
      <c r="L55" s="8">
        <v>0</v>
      </c>
      <c r="M55" s="8">
        <v>1.2200000000000001E-2</v>
      </c>
      <c r="N55" s="8">
        <v>6.0000000000000001E-3</v>
      </c>
    </row>
    <row r="56" spans="2:14">
      <c r="B56" s="6" t="s">
        <v>372</v>
      </c>
      <c r="C56" s="17">
        <v>62005019</v>
      </c>
      <c r="D56" s="6" t="s">
        <v>294</v>
      </c>
      <c r="E56" s="6"/>
      <c r="F56" s="6" t="s">
        <v>304</v>
      </c>
      <c r="G56" s="6" t="s">
        <v>43</v>
      </c>
      <c r="H56" s="7">
        <v>25.44</v>
      </c>
      <c r="I56" s="7">
        <v>1</v>
      </c>
      <c r="J56" s="7">
        <v>0</v>
      </c>
      <c r="K56" s="7">
        <v>0.09</v>
      </c>
      <c r="M56" s="8">
        <v>0</v>
      </c>
      <c r="N56" s="8">
        <v>0</v>
      </c>
    </row>
    <row r="57" spans="2:14">
      <c r="B57" s="6" t="s">
        <v>373</v>
      </c>
      <c r="C57" s="17" t="s">
        <v>374</v>
      </c>
      <c r="D57" s="6" t="s">
        <v>320</v>
      </c>
      <c r="E57" s="6"/>
      <c r="F57" s="6" t="s">
        <v>304</v>
      </c>
      <c r="G57" s="6" t="s">
        <v>43</v>
      </c>
      <c r="H57" s="7">
        <v>240</v>
      </c>
      <c r="I57" s="7">
        <v>5830</v>
      </c>
      <c r="J57" s="7">
        <v>0</v>
      </c>
      <c r="K57" s="7">
        <v>50.36</v>
      </c>
      <c r="L57" s="8">
        <v>0</v>
      </c>
      <c r="M57" s="8">
        <v>1.6400000000000001E-2</v>
      </c>
      <c r="N57" s="8">
        <v>8.0000000000000002E-3</v>
      </c>
    </row>
    <row r="58" spans="2:14">
      <c r="B58" s="6" t="s">
        <v>375</v>
      </c>
      <c r="C58" s="17" t="s">
        <v>376</v>
      </c>
      <c r="D58" s="6" t="s">
        <v>320</v>
      </c>
      <c r="E58" s="6"/>
      <c r="F58" s="6" t="s">
        <v>304</v>
      </c>
      <c r="G58" s="6" t="s">
        <v>43</v>
      </c>
      <c r="H58" s="7">
        <v>530</v>
      </c>
      <c r="I58" s="7">
        <v>2787</v>
      </c>
      <c r="J58" s="7">
        <v>0</v>
      </c>
      <c r="K58" s="7">
        <v>53.16</v>
      </c>
      <c r="L58" s="8">
        <v>0</v>
      </c>
      <c r="M58" s="8">
        <v>1.7299999999999999E-2</v>
      </c>
      <c r="N58" s="8">
        <v>8.5000000000000006E-3</v>
      </c>
    </row>
    <row r="59" spans="2:14">
      <c r="B59" s="6" t="s">
        <v>377</v>
      </c>
      <c r="C59" s="17" t="s">
        <v>378</v>
      </c>
      <c r="D59" s="6" t="s">
        <v>320</v>
      </c>
      <c r="E59" s="6"/>
      <c r="F59" s="6" t="s">
        <v>304</v>
      </c>
      <c r="G59" s="6" t="s">
        <v>43</v>
      </c>
      <c r="H59" s="7">
        <v>333</v>
      </c>
      <c r="I59" s="7">
        <v>7845</v>
      </c>
      <c r="J59" s="7">
        <v>0</v>
      </c>
      <c r="K59" s="7">
        <v>94.02</v>
      </c>
      <c r="L59" s="8">
        <v>0</v>
      </c>
      <c r="M59" s="8">
        <v>3.0599999999999999E-2</v>
      </c>
      <c r="N59" s="8">
        <v>1.4999999999999999E-2</v>
      </c>
    </row>
    <row r="60" spans="2:14">
      <c r="B60" s="6" t="s">
        <v>379</v>
      </c>
      <c r="C60" s="17" t="s">
        <v>380</v>
      </c>
      <c r="D60" s="6" t="s">
        <v>320</v>
      </c>
      <c r="E60" s="6"/>
      <c r="F60" s="6" t="s">
        <v>304</v>
      </c>
      <c r="G60" s="6" t="s">
        <v>43</v>
      </c>
      <c r="H60" s="7">
        <v>535</v>
      </c>
      <c r="I60" s="7">
        <v>5385</v>
      </c>
      <c r="J60" s="7">
        <v>0</v>
      </c>
      <c r="K60" s="7">
        <v>103.69</v>
      </c>
      <c r="L60" s="8">
        <v>0</v>
      </c>
      <c r="M60" s="8">
        <v>3.3799999999999997E-2</v>
      </c>
      <c r="N60" s="8">
        <v>1.66E-2</v>
      </c>
    </row>
    <row r="61" spans="2:14">
      <c r="B61" s="6" t="s">
        <v>381</v>
      </c>
      <c r="C61" s="17" t="s">
        <v>382</v>
      </c>
      <c r="D61" s="6" t="s">
        <v>320</v>
      </c>
      <c r="E61" s="6"/>
      <c r="F61" s="6" t="s">
        <v>304</v>
      </c>
      <c r="G61" s="6" t="s">
        <v>43</v>
      </c>
      <c r="H61" s="7">
        <v>367</v>
      </c>
      <c r="I61" s="7">
        <v>9486</v>
      </c>
      <c r="J61" s="7">
        <v>0</v>
      </c>
      <c r="K61" s="7">
        <v>125.29</v>
      </c>
      <c r="L61" s="8">
        <v>0</v>
      </c>
      <c r="M61" s="8">
        <v>4.0800000000000003E-2</v>
      </c>
      <c r="N61" s="8">
        <v>0.02</v>
      </c>
    </row>
    <row r="62" spans="2:14">
      <c r="B62" s="6" t="s">
        <v>383</v>
      </c>
      <c r="C62" s="17" t="s">
        <v>384</v>
      </c>
      <c r="D62" s="6" t="s">
        <v>385</v>
      </c>
      <c r="E62" s="6"/>
      <c r="F62" s="6" t="s">
        <v>304</v>
      </c>
      <c r="G62" s="6" t="s">
        <v>48</v>
      </c>
      <c r="H62" s="7">
        <v>146</v>
      </c>
      <c r="I62" s="7">
        <v>10694</v>
      </c>
      <c r="J62" s="7">
        <v>0</v>
      </c>
      <c r="K62" s="7">
        <v>65.819999999999993</v>
      </c>
      <c r="L62" s="8">
        <v>0</v>
      </c>
      <c r="M62" s="8">
        <v>2.1399999999999999E-2</v>
      </c>
      <c r="N62" s="8">
        <v>1.0500000000000001E-2</v>
      </c>
    </row>
    <row r="63" spans="2:14">
      <c r="B63" s="13" t="s">
        <v>386</v>
      </c>
      <c r="C63" s="14"/>
      <c r="D63" s="13"/>
      <c r="E63" s="13"/>
      <c r="F63" s="13"/>
      <c r="G63" s="13"/>
      <c r="H63" s="15">
        <v>0</v>
      </c>
      <c r="K63" s="15">
        <v>0</v>
      </c>
      <c r="M63" s="16">
        <v>0</v>
      </c>
      <c r="N63" s="16">
        <v>0</v>
      </c>
    </row>
    <row r="64" spans="2:14">
      <c r="B64" s="13" t="s">
        <v>314</v>
      </c>
      <c r="C64" s="14"/>
      <c r="D64" s="13"/>
      <c r="E64" s="13"/>
      <c r="F64" s="13"/>
      <c r="G64" s="13"/>
      <c r="H64" s="15">
        <v>0</v>
      </c>
      <c r="K64" s="15">
        <v>0</v>
      </c>
      <c r="M64" s="16">
        <v>0</v>
      </c>
      <c r="N64" s="16">
        <v>0</v>
      </c>
    </row>
    <row r="65" spans="2:14">
      <c r="B65" s="13" t="s">
        <v>315</v>
      </c>
      <c r="C65" s="14"/>
      <c r="D65" s="13"/>
      <c r="E65" s="13"/>
      <c r="F65" s="13"/>
      <c r="G65" s="13"/>
      <c r="H65" s="15">
        <v>0</v>
      </c>
      <c r="K65" s="15">
        <v>0</v>
      </c>
      <c r="M65" s="16">
        <v>0</v>
      </c>
      <c r="N65" s="16">
        <v>0</v>
      </c>
    </row>
    <row r="68" spans="2:14">
      <c r="B68" s="6" t="s">
        <v>101</v>
      </c>
      <c r="C68" s="17"/>
      <c r="D68" s="6"/>
      <c r="E68" s="6"/>
      <c r="F68" s="6"/>
      <c r="G68" s="6"/>
    </row>
    <row r="72" spans="2:14">
      <c r="B72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>
      <selection activeCell="G26" sqref="G26"/>
    </sheetView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1.7109375" customWidth="1"/>
    <col min="10" max="10" width="12.7109375" customWidth="1"/>
    <col min="11" max="11" width="9.7109375" customWidth="1"/>
    <col min="12" max="12" width="11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102</v>
      </c>
    </row>
    <row r="7" spans="2:15" ht="15.75">
      <c r="B7" s="2" t="s">
        <v>387</v>
      </c>
    </row>
    <row r="8" spans="2:15">
      <c r="B8" s="3" t="s">
        <v>76</v>
      </c>
      <c r="C8" s="3" t="s">
        <v>77</v>
      </c>
      <c r="D8" s="3" t="s">
        <v>104</v>
      </c>
      <c r="E8" s="3" t="s">
        <v>78</v>
      </c>
      <c r="F8" s="3" t="s">
        <v>125</v>
      </c>
      <c r="G8" s="3" t="s">
        <v>79</v>
      </c>
      <c r="H8" s="3" t="s">
        <v>80</v>
      </c>
      <c r="I8" s="3" t="s">
        <v>81</v>
      </c>
      <c r="J8" s="3" t="s">
        <v>107</v>
      </c>
      <c r="K8" s="3" t="s">
        <v>42</v>
      </c>
      <c r="L8" s="3" t="s">
        <v>84</v>
      </c>
      <c r="M8" s="3" t="s">
        <v>109</v>
      </c>
      <c r="N8" s="3" t="s">
        <v>110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388</v>
      </c>
      <c r="C11" s="12"/>
      <c r="D11" s="3"/>
      <c r="E11" s="3"/>
      <c r="F11" s="3"/>
      <c r="G11" s="3"/>
      <c r="H11" s="3"/>
      <c r="I11" s="3"/>
      <c r="J11" s="9">
        <v>47125</v>
      </c>
      <c r="L11" s="9">
        <v>50.74</v>
      </c>
      <c r="N11" s="10">
        <v>1</v>
      </c>
      <c r="O11" s="10">
        <v>8.0999999999999996E-3</v>
      </c>
    </row>
    <row r="12" spans="2:15">
      <c r="B12" s="3" t="s">
        <v>389</v>
      </c>
      <c r="C12" s="12"/>
      <c r="D12" s="3"/>
      <c r="E12" s="3"/>
      <c r="F12" s="3"/>
      <c r="G12" s="3"/>
      <c r="H12" s="3"/>
      <c r="I12" s="3"/>
      <c r="J12" s="9">
        <v>47125</v>
      </c>
      <c r="L12" s="9">
        <v>50.74</v>
      </c>
      <c r="N12" s="10">
        <v>1</v>
      </c>
      <c r="O12" s="10">
        <v>8.0999999999999996E-3</v>
      </c>
    </row>
    <row r="13" spans="2:15">
      <c r="B13" s="13" t="s">
        <v>136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390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189</v>
      </c>
      <c r="C15" s="14"/>
      <c r="D15" s="13"/>
      <c r="E15" s="13"/>
      <c r="F15" s="13"/>
      <c r="G15" s="13"/>
      <c r="H15" s="13"/>
      <c r="I15" s="13"/>
      <c r="J15" s="15">
        <v>47125</v>
      </c>
      <c r="L15" s="15">
        <v>50.74</v>
      </c>
      <c r="N15" s="16">
        <v>1</v>
      </c>
      <c r="O15" s="16">
        <v>8.0999999999999996E-3</v>
      </c>
    </row>
    <row r="16" spans="2:15">
      <c r="B16" s="6" t="s">
        <v>391</v>
      </c>
      <c r="C16" s="17">
        <v>5127857</v>
      </c>
      <c r="D16" s="6" t="s">
        <v>140</v>
      </c>
      <c r="E16" s="18">
        <v>5012</v>
      </c>
      <c r="F16" s="6" t="s">
        <v>392</v>
      </c>
      <c r="G16" s="6"/>
      <c r="H16" s="6"/>
      <c r="I16" s="6" t="s">
        <v>92</v>
      </c>
      <c r="J16" s="7">
        <v>47125</v>
      </c>
      <c r="K16" s="7">
        <v>107.68</v>
      </c>
      <c r="L16" s="7">
        <v>50.74</v>
      </c>
      <c r="N16" s="8">
        <v>1</v>
      </c>
      <c r="O16" s="8">
        <v>8.0999999999999996E-3</v>
      </c>
    </row>
    <row r="17" spans="2:15">
      <c r="B17" s="13" t="s">
        <v>393</v>
      </c>
      <c r="C17" s="14"/>
      <c r="D17" s="13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394</v>
      </c>
      <c r="C18" s="12"/>
      <c r="D18" s="3"/>
      <c r="E18" s="3"/>
      <c r="F18" s="3"/>
      <c r="G18" s="3"/>
      <c r="H18" s="3"/>
      <c r="I18" s="3"/>
      <c r="J18" s="9">
        <v>0</v>
      </c>
      <c r="L18" s="9">
        <v>0</v>
      </c>
      <c r="N18" s="10">
        <v>0</v>
      </c>
      <c r="O18" s="10">
        <v>0</v>
      </c>
    </row>
    <row r="19" spans="2:15">
      <c r="B19" s="13" t="s">
        <v>136</v>
      </c>
      <c r="C19" s="14"/>
      <c r="D19" s="13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390</v>
      </c>
      <c r="C20" s="14"/>
      <c r="D20" s="13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189</v>
      </c>
      <c r="C21" s="14"/>
      <c r="D21" s="13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2" spans="2:15">
      <c r="B22" s="13" t="s">
        <v>393</v>
      </c>
      <c r="C22" s="14"/>
      <c r="D22" s="13"/>
      <c r="E22" s="13"/>
      <c r="F22" s="13"/>
      <c r="G22" s="13"/>
      <c r="H22" s="13"/>
      <c r="I22" s="13"/>
      <c r="J22" s="15">
        <v>0</v>
      </c>
      <c r="L22" s="15">
        <v>0</v>
      </c>
      <c r="N22" s="16">
        <v>0</v>
      </c>
      <c r="O22" s="16">
        <v>0</v>
      </c>
    </row>
    <row r="25" spans="2:15">
      <c r="B25" s="6" t="s">
        <v>101</v>
      </c>
      <c r="C25" s="17"/>
      <c r="D25" s="6"/>
      <c r="E25" s="6"/>
      <c r="F25" s="6"/>
      <c r="G25" s="6"/>
      <c r="H25" s="6"/>
      <c r="I25" s="6"/>
    </row>
    <row r="29" spans="2:15">
      <c r="B29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102</v>
      </c>
    </row>
    <row r="7" spans="2:12" ht="15.75">
      <c r="B7" s="2" t="s">
        <v>395</v>
      </c>
    </row>
    <row r="8" spans="2:12">
      <c r="B8" s="3" t="s">
        <v>76</v>
      </c>
      <c r="C8" s="3" t="s">
        <v>77</v>
      </c>
      <c r="D8" s="3" t="s">
        <v>104</v>
      </c>
      <c r="E8" s="3" t="s">
        <v>125</v>
      </c>
      <c r="F8" s="3" t="s">
        <v>81</v>
      </c>
      <c r="G8" s="3" t="s">
        <v>107</v>
      </c>
      <c r="H8" s="3" t="s">
        <v>42</v>
      </c>
      <c r="I8" s="3" t="s">
        <v>84</v>
      </c>
      <c r="J8" s="3" t="s">
        <v>109</v>
      </c>
      <c r="K8" s="3" t="s">
        <v>110</v>
      </c>
      <c r="L8" s="3" t="s">
        <v>86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396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397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398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398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3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102</v>
      </c>
    </row>
    <row r="7" spans="2:12" ht="15.75">
      <c r="B7" s="2" t="s">
        <v>399</v>
      </c>
    </row>
    <row r="8" spans="2:12">
      <c r="B8" s="3" t="s">
        <v>76</v>
      </c>
      <c r="C8" s="3" t="s">
        <v>77</v>
      </c>
      <c r="D8" s="3" t="s">
        <v>104</v>
      </c>
      <c r="E8" s="3" t="s">
        <v>125</v>
      </c>
      <c r="F8" s="3" t="s">
        <v>81</v>
      </c>
      <c r="G8" s="3" t="s">
        <v>107</v>
      </c>
      <c r="H8" s="3" t="s">
        <v>42</v>
      </c>
      <c r="I8" s="3" t="s">
        <v>84</v>
      </c>
      <c r="J8" s="3" t="s">
        <v>109</v>
      </c>
      <c r="K8" s="3" t="s">
        <v>110</v>
      </c>
      <c r="L8" s="3" t="s">
        <v>86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400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401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402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403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404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405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406</v>
      </c>
      <c r="C17" s="12"/>
      <c r="D17" s="3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402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407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404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408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405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101</v>
      </c>
      <c r="C25" s="17"/>
      <c r="D25" s="6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102</v>
      </c>
    </row>
    <row r="7" spans="2:11" ht="15.75">
      <c r="B7" s="2" t="s">
        <v>409</v>
      </c>
    </row>
    <row r="8" spans="2:11">
      <c r="B8" s="3" t="s">
        <v>76</v>
      </c>
      <c r="C8" s="3" t="s">
        <v>77</v>
      </c>
      <c r="D8" s="3" t="s">
        <v>104</v>
      </c>
      <c r="E8" s="3" t="s">
        <v>125</v>
      </c>
      <c r="F8" s="3" t="s">
        <v>81</v>
      </c>
      <c r="G8" s="3" t="s">
        <v>107</v>
      </c>
      <c r="H8" s="3" t="s">
        <v>42</v>
      </c>
      <c r="I8" s="3" t="s">
        <v>84</v>
      </c>
      <c r="J8" s="3" t="s">
        <v>110</v>
      </c>
      <c r="K8" s="3" t="s">
        <v>86</v>
      </c>
    </row>
    <row r="9" spans="2:11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</row>
    <row r="11" spans="2:11">
      <c r="B11" s="3" t="s">
        <v>410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411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412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413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414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2.7109375" customWidth="1"/>
    <col min="13" max="13" width="9.7109375" customWidth="1"/>
    <col min="14" max="14" width="11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102</v>
      </c>
    </row>
    <row r="7" spans="2:17" ht="15.75">
      <c r="B7" s="2" t="s">
        <v>415</v>
      </c>
    </row>
    <row r="8" spans="2:17">
      <c r="B8" s="3" t="s">
        <v>76</v>
      </c>
      <c r="C8" s="3" t="s">
        <v>77</v>
      </c>
      <c r="D8" s="3" t="s">
        <v>416</v>
      </c>
      <c r="E8" s="3" t="s">
        <v>79</v>
      </c>
      <c r="F8" s="3" t="s">
        <v>80</v>
      </c>
      <c r="G8" s="3" t="s">
        <v>105</v>
      </c>
      <c r="H8" s="3" t="s">
        <v>106</v>
      </c>
      <c r="I8" s="3" t="s">
        <v>81</v>
      </c>
      <c r="J8" s="3" t="s">
        <v>82</v>
      </c>
      <c r="K8" s="3" t="s">
        <v>83</v>
      </c>
      <c r="L8" s="3" t="s">
        <v>107</v>
      </c>
      <c r="M8" s="3" t="s">
        <v>42</v>
      </c>
      <c r="N8" s="3" t="s">
        <v>84</v>
      </c>
      <c r="O8" s="3" t="s">
        <v>109</v>
      </c>
      <c r="P8" s="3" t="s">
        <v>110</v>
      </c>
      <c r="Q8" s="3" t="s">
        <v>86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87</v>
      </c>
      <c r="K9" s="4" t="s">
        <v>87</v>
      </c>
      <c r="L9" s="4" t="s">
        <v>113</v>
      </c>
      <c r="M9" s="4" t="s">
        <v>114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417</v>
      </c>
      <c r="C11" s="12"/>
      <c r="D11" s="3"/>
      <c r="E11" s="3"/>
      <c r="F11" s="3"/>
      <c r="G11" s="3"/>
      <c r="H11" s="12">
        <v>4.03</v>
      </c>
      <c r="I11" s="3"/>
      <c r="K11" s="10">
        <v>3.5000000000000001E-3</v>
      </c>
      <c r="L11" s="9">
        <v>27000</v>
      </c>
      <c r="N11" s="9">
        <v>27.75</v>
      </c>
      <c r="P11" s="10">
        <v>1</v>
      </c>
      <c r="Q11" s="10">
        <v>4.4000000000000003E-3</v>
      </c>
    </row>
    <row r="12" spans="2:17">
      <c r="B12" s="3" t="s">
        <v>418</v>
      </c>
      <c r="C12" s="12"/>
      <c r="D12" s="3"/>
      <c r="E12" s="3"/>
      <c r="F12" s="3"/>
      <c r="G12" s="3"/>
      <c r="H12" s="12">
        <v>4.03</v>
      </c>
      <c r="I12" s="3"/>
      <c r="K12" s="10">
        <v>3.5000000000000001E-3</v>
      </c>
      <c r="L12" s="9">
        <v>27000</v>
      </c>
      <c r="N12" s="9">
        <v>27.75</v>
      </c>
      <c r="P12" s="10">
        <v>1</v>
      </c>
      <c r="Q12" s="10">
        <v>4.4000000000000003E-3</v>
      </c>
    </row>
    <row r="13" spans="2:17">
      <c r="B13" s="13" t="s">
        <v>419</v>
      </c>
      <c r="C13" s="14"/>
      <c r="D13" s="13"/>
      <c r="E13" s="13"/>
      <c r="F13" s="13"/>
      <c r="G13" s="13"/>
      <c r="H13" s="14">
        <v>4.03</v>
      </c>
      <c r="I13" s="13"/>
      <c r="K13" s="16">
        <v>3.5000000000000001E-3</v>
      </c>
      <c r="L13" s="15">
        <v>27000</v>
      </c>
      <c r="N13" s="15">
        <v>27.75</v>
      </c>
      <c r="P13" s="16">
        <v>1</v>
      </c>
      <c r="Q13" s="16">
        <v>4.4000000000000003E-3</v>
      </c>
    </row>
    <row r="14" spans="2:17">
      <c r="B14" s="6" t="s">
        <v>420</v>
      </c>
      <c r="C14" s="17">
        <v>1142215</v>
      </c>
      <c r="D14" s="6" t="s">
        <v>290</v>
      </c>
      <c r="E14" s="6" t="s">
        <v>94</v>
      </c>
      <c r="F14" s="6" t="s">
        <v>142</v>
      </c>
      <c r="G14" s="6"/>
      <c r="H14" s="17">
        <v>4.03</v>
      </c>
      <c r="I14" s="6" t="s">
        <v>92</v>
      </c>
      <c r="J14" s="19">
        <v>6.1799999999999997E-3</v>
      </c>
      <c r="K14" s="8">
        <v>3.5000000000000001E-3</v>
      </c>
      <c r="L14" s="7">
        <v>27000</v>
      </c>
      <c r="M14" s="7">
        <v>102.76</v>
      </c>
      <c r="N14" s="7">
        <v>27.75</v>
      </c>
      <c r="O14" s="8">
        <v>0</v>
      </c>
      <c r="P14" s="8">
        <v>1</v>
      </c>
      <c r="Q14" s="8">
        <v>4.4000000000000003E-3</v>
      </c>
    </row>
    <row r="15" spans="2:17">
      <c r="B15" s="13" t="s">
        <v>421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422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423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424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425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426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419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421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422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423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424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425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101</v>
      </c>
      <c r="C29" s="17"/>
      <c r="D29" s="6"/>
      <c r="E29" s="6"/>
      <c r="F29" s="6"/>
      <c r="G29" s="6"/>
      <c r="I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427</v>
      </c>
    </row>
    <row r="7" spans="2:16" ht="15.75">
      <c r="B7" s="2" t="s">
        <v>103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105</v>
      </c>
      <c r="G8" s="3" t="s">
        <v>106</v>
      </c>
      <c r="H8" s="3" t="s">
        <v>81</v>
      </c>
      <c r="I8" s="3" t="s">
        <v>82</v>
      </c>
      <c r="J8" s="3" t="s">
        <v>83</v>
      </c>
      <c r="K8" s="3" t="s">
        <v>107</v>
      </c>
      <c r="L8" s="3" t="s">
        <v>42</v>
      </c>
      <c r="M8" s="3" t="s">
        <v>428</v>
      </c>
      <c r="N8" s="3" t="s">
        <v>109</v>
      </c>
      <c r="O8" s="3" t="s">
        <v>110</v>
      </c>
      <c r="P8" s="3" t="s">
        <v>86</v>
      </c>
    </row>
    <row r="9" spans="2:16">
      <c r="B9" s="4"/>
      <c r="C9" s="4"/>
      <c r="D9" s="4"/>
      <c r="E9" s="4"/>
      <c r="F9" s="4" t="s">
        <v>111</v>
      </c>
      <c r="G9" s="4" t="s">
        <v>112</v>
      </c>
      <c r="H9" s="4"/>
      <c r="I9" s="4" t="s">
        <v>87</v>
      </c>
      <c r="J9" s="4" t="s">
        <v>87</v>
      </c>
      <c r="K9" s="4" t="s">
        <v>113</v>
      </c>
      <c r="L9" s="4" t="s">
        <v>114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115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429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430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431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432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433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434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435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121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436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101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427</v>
      </c>
    </row>
    <row r="7" spans="2:19" ht="15.75">
      <c r="B7" s="2" t="s">
        <v>123</v>
      </c>
    </row>
    <row r="8" spans="2:19">
      <c r="B8" s="3" t="s">
        <v>76</v>
      </c>
      <c r="C8" s="3" t="s">
        <v>77</v>
      </c>
      <c r="D8" s="3" t="s">
        <v>124</v>
      </c>
      <c r="E8" s="3" t="s">
        <v>78</v>
      </c>
      <c r="F8" s="3" t="s">
        <v>125</v>
      </c>
      <c r="G8" s="3" t="s">
        <v>79</v>
      </c>
      <c r="H8" s="3" t="s">
        <v>80</v>
      </c>
      <c r="I8" s="3" t="s">
        <v>105</v>
      </c>
      <c r="J8" s="3" t="s">
        <v>106</v>
      </c>
      <c r="K8" s="3" t="s">
        <v>81</v>
      </c>
      <c r="L8" s="3" t="s">
        <v>82</v>
      </c>
      <c r="M8" s="3" t="s">
        <v>83</v>
      </c>
      <c r="N8" s="3" t="s">
        <v>107</v>
      </c>
      <c r="O8" s="3" t="s">
        <v>42</v>
      </c>
      <c r="P8" s="3" t="s">
        <v>428</v>
      </c>
      <c r="Q8" s="3" t="s">
        <v>109</v>
      </c>
      <c r="R8" s="3" t="s">
        <v>110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87</v>
      </c>
      <c r="M9" s="4" t="s">
        <v>87</v>
      </c>
      <c r="N9" s="4" t="s">
        <v>113</v>
      </c>
      <c r="O9" s="4" t="s">
        <v>114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437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438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439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440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130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441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442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443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444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rightToLeft="1" workbookViewId="0">
      <selection activeCell="G16" sqref="G1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427</v>
      </c>
    </row>
    <row r="7" spans="2:19" ht="15.75">
      <c r="B7" s="2" t="s">
        <v>135</v>
      </c>
    </row>
    <row r="8" spans="2:19">
      <c r="B8" s="3" t="s">
        <v>76</v>
      </c>
      <c r="C8" s="3" t="s">
        <v>77</v>
      </c>
      <c r="D8" s="3" t="s">
        <v>124</v>
      </c>
      <c r="E8" s="3" t="s">
        <v>78</v>
      </c>
      <c r="F8" s="3" t="s">
        <v>125</v>
      </c>
      <c r="G8" s="3" t="s">
        <v>79</v>
      </c>
      <c r="H8" s="3" t="s">
        <v>80</v>
      </c>
      <c r="I8" s="3" t="s">
        <v>105</v>
      </c>
      <c r="J8" s="3" t="s">
        <v>106</v>
      </c>
      <c r="K8" s="3" t="s">
        <v>81</v>
      </c>
      <c r="L8" s="3" t="s">
        <v>82</v>
      </c>
      <c r="M8" s="3" t="s">
        <v>83</v>
      </c>
      <c r="N8" s="3" t="s">
        <v>107</v>
      </c>
      <c r="O8" s="3" t="s">
        <v>42</v>
      </c>
      <c r="P8" s="3" t="s">
        <v>428</v>
      </c>
      <c r="Q8" s="3" t="s">
        <v>109</v>
      </c>
      <c r="R8" s="3" t="s">
        <v>110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87</v>
      </c>
      <c r="M9" s="4" t="s">
        <v>87</v>
      </c>
      <c r="N9" s="4" t="s">
        <v>113</v>
      </c>
      <c r="O9" s="4" t="s">
        <v>114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445</v>
      </c>
      <c r="C11" s="12"/>
      <c r="D11" s="3"/>
      <c r="E11" s="3"/>
      <c r="F11" s="3"/>
      <c r="G11" s="3"/>
      <c r="H11" s="3"/>
      <c r="I11" s="3"/>
      <c r="J11" s="12">
        <v>5.13</v>
      </c>
      <c r="K11" s="3"/>
      <c r="M11" s="10">
        <v>3.2500000000000001E-2</v>
      </c>
      <c r="N11" s="9">
        <v>25000</v>
      </c>
      <c r="P11" s="9">
        <v>25.56</v>
      </c>
      <c r="R11" s="10">
        <v>1</v>
      </c>
      <c r="S11" s="10">
        <v>4.1000000000000003E-3</v>
      </c>
    </row>
    <row r="12" spans="2:19">
      <c r="B12" s="3" t="s">
        <v>446</v>
      </c>
      <c r="C12" s="12"/>
      <c r="D12" s="3"/>
      <c r="E12" s="3"/>
      <c r="F12" s="3"/>
      <c r="G12" s="3"/>
      <c r="H12" s="3"/>
      <c r="I12" s="3"/>
      <c r="J12" s="12">
        <v>5.13</v>
      </c>
      <c r="K12" s="3"/>
      <c r="M12" s="10">
        <v>3.2500000000000001E-2</v>
      </c>
      <c r="N12" s="9">
        <v>25000</v>
      </c>
      <c r="P12" s="9">
        <v>25.56</v>
      </c>
      <c r="R12" s="10">
        <v>1</v>
      </c>
      <c r="S12" s="10">
        <v>4.1000000000000003E-3</v>
      </c>
    </row>
    <row r="13" spans="2:19">
      <c r="B13" s="13" t="s">
        <v>447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448</v>
      </c>
      <c r="C14" s="14"/>
      <c r="D14" s="13"/>
      <c r="E14" s="13"/>
      <c r="F14" s="13"/>
      <c r="G14" s="13"/>
      <c r="H14" s="13"/>
      <c r="I14" s="13"/>
      <c r="J14" s="14">
        <v>5.13</v>
      </c>
      <c r="K14" s="13"/>
      <c r="M14" s="16">
        <v>3.2500000000000001E-2</v>
      </c>
      <c r="N14" s="15">
        <v>25000</v>
      </c>
      <c r="P14" s="15">
        <v>25.56</v>
      </c>
      <c r="R14" s="16">
        <v>1</v>
      </c>
      <c r="S14" s="16">
        <v>4.1000000000000003E-3</v>
      </c>
    </row>
    <row r="15" spans="2:19">
      <c r="B15" s="6" t="s">
        <v>449</v>
      </c>
      <c r="C15" s="17">
        <v>1151141</v>
      </c>
      <c r="D15" s="6"/>
      <c r="E15" s="18">
        <v>514189596</v>
      </c>
      <c r="F15" s="6" t="s">
        <v>290</v>
      </c>
      <c r="G15" s="6" t="s">
        <v>569</v>
      </c>
      <c r="H15" s="6" t="s">
        <v>142</v>
      </c>
      <c r="I15" s="6" t="s">
        <v>450</v>
      </c>
      <c r="J15" s="17">
        <v>5.13</v>
      </c>
      <c r="K15" s="6" t="s">
        <v>92</v>
      </c>
      <c r="L15" s="19">
        <v>3.5499999999999997E-2</v>
      </c>
      <c r="M15" s="8">
        <v>3.2500000000000001E-2</v>
      </c>
      <c r="N15" s="7">
        <v>25000</v>
      </c>
      <c r="O15" s="7">
        <v>102.24</v>
      </c>
      <c r="P15" s="7">
        <v>25.56</v>
      </c>
      <c r="Q15" s="8">
        <v>1E-4</v>
      </c>
      <c r="R15" s="8">
        <v>1</v>
      </c>
      <c r="S15" s="8">
        <v>4.1000000000000003E-3</v>
      </c>
    </row>
    <row r="16" spans="2:19">
      <c r="B16" s="13" t="s">
        <v>451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452</v>
      </c>
      <c r="C17" s="14"/>
      <c r="D17" s="13"/>
      <c r="E17" s="13"/>
      <c r="F17" s="13"/>
      <c r="G17" s="13"/>
      <c r="H17" s="13"/>
      <c r="I17" s="13"/>
      <c r="K17" s="13"/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453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454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455</v>
      </c>
      <c r="C20" s="14"/>
      <c r="D20" s="13"/>
      <c r="E20" s="13"/>
      <c r="F20" s="13"/>
      <c r="G20" s="13"/>
      <c r="H20" s="13"/>
      <c r="I20" s="13"/>
      <c r="K20" s="13"/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101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427</v>
      </c>
    </row>
    <row r="7" spans="2:13" ht="15.75">
      <c r="B7" s="2" t="s">
        <v>188</v>
      </c>
    </row>
    <row r="8" spans="2:13">
      <c r="B8" s="3" t="s">
        <v>76</v>
      </c>
      <c r="C8" s="3" t="s">
        <v>77</v>
      </c>
      <c r="D8" s="3" t="s">
        <v>124</v>
      </c>
      <c r="E8" s="3" t="s">
        <v>78</v>
      </c>
      <c r="F8" s="3" t="s">
        <v>125</v>
      </c>
      <c r="G8" s="3" t="s">
        <v>81</v>
      </c>
      <c r="H8" s="3" t="s">
        <v>107</v>
      </c>
      <c r="I8" s="3" t="s">
        <v>42</v>
      </c>
      <c r="J8" s="3" t="s">
        <v>428</v>
      </c>
      <c r="K8" s="3" t="s">
        <v>109</v>
      </c>
      <c r="L8" s="3" t="s">
        <v>110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456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457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13" t="s">
        <v>190</v>
      </c>
      <c r="C13" s="14"/>
      <c r="D13" s="13"/>
      <c r="E13" s="13"/>
      <c r="F13" s="13"/>
      <c r="G13" s="13"/>
      <c r="H13" s="15">
        <v>0</v>
      </c>
      <c r="J13" s="15">
        <v>0</v>
      </c>
      <c r="L13" s="16">
        <v>0</v>
      </c>
      <c r="M13" s="16">
        <v>0</v>
      </c>
    </row>
    <row r="14" spans="2:13">
      <c r="B14" s="3" t="s">
        <v>458</v>
      </c>
      <c r="C14" s="12"/>
      <c r="D14" s="3"/>
      <c r="E14" s="3"/>
      <c r="F14" s="3"/>
      <c r="G14" s="3"/>
      <c r="H14" s="9">
        <v>0</v>
      </c>
      <c r="J14" s="9">
        <v>0</v>
      </c>
      <c r="L14" s="10">
        <v>0</v>
      </c>
      <c r="M14" s="10">
        <v>0</v>
      </c>
    </row>
    <row r="15" spans="2:13">
      <c r="B15" s="13" t="s">
        <v>286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287</v>
      </c>
      <c r="C16" s="14"/>
      <c r="D16" s="13"/>
      <c r="E16" s="13"/>
      <c r="F16" s="13"/>
      <c r="G16" s="13"/>
      <c r="H16" s="15">
        <v>0</v>
      </c>
      <c r="J16" s="15">
        <v>0</v>
      </c>
      <c r="L16" s="16">
        <v>0</v>
      </c>
      <c r="M16" s="16">
        <v>0</v>
      </c>
    </row>
    <row r="19" spans="2:7">
      <c r="B19" s="6" t="s">
        <v>101</v>
      </c>
      <c r="C19" s="17"/>
      <c r="D19" s="6"/>
      <c r="E19" s="6"/>
      <c r="F19" s="6"/>
      <c r="G19" s="6"/>
    </row>
    <row r="23" spans="2:7">
      <c r="B23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427</v>
      </c>
    </row>
    <row r="7" spans="2:11" ht="15.75">
      <c r="B7" s="2" t="s">
        <v>459</v>
      </c>
    </row>
    <row r="8" spans="2:11">
      <c r="B8" s="3" t="s">
        <v>76</v>
      </c>
      <c r="C8" s="3" t="s">
        <v>77</v>
      </c>
      <c r="D8" s="3" t="s">
        <v>81</v>
      </c>
      <c r="E8" s="3" t="s">
        <v>105</v>
      </c>
      <c r="F8" s="3" t="s">
        <v>107</v>
      </c>
      <c r="G8" s="3" t="s">
        <v>42</v>
      </c>
      <c r="H8" s="3" t="s">
        <v>428</v>
      </c>
      <c r="I8" s="3" t="s">
        <v>109</v>
      </c>
      <c r="J8" s="3" t="s">
        <v>110</v>
      </c>
      <c r="K8" s="3" t="s">
        <v>86</v>
      </c>
    </row>
    <row r="9" spans="2:11">
      <c r="B9" s="4"/>
      <c r="C9" s="4"/>
      <c r="D9" s="4"/>
      <c r="E9" s="4" t="s">
        <v>111</v>
      </c>
      <c r="F9" s="4" t="s">
        <v>113</v>
      </c>
      <c r="G9" s="4" t="s">
        <v>114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460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461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462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463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464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465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466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462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463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464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465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101</v>
      </c>
      <c r="C24" s="17"/>
      <c r="D24" s="6"/>
      <c r="E24" s="6"/>
    </row>
    <row r="28" spans="2:11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427</v>
      </c>
    </row>
    <row r="7" spans="2:12" ht="15.75">
      <c r="B7" s="2" t="s">
        <v>467</v>
      </c>
    </row>
    <row r="8" spans="2:12">
      <c r="B8" s="3" t="s">
        <v>76</v>
      </c>
      <c r="C8" s="3" t="s">
        <v>77</v>
      </c>
      <c r="D8" s="3" t="s">
        <v>125</v>
      </c>
      <c r="E8" s="3" t="s">
        <v>81</v>
      </c>
      <c r="F8" s="3" t="s">
        <v>105</v>
      </c>
      <c r="G8" s="3" t="s">
        <v>107</v>
      </c>
      <c r="H8" s="3" t="s">
        <v>42</v>
      </c>
      <c r="I8" s="3" t="s">
        <v>428</v>
      </c>
      <c r="J8" s="3" t="s">
        <v>109</v>
      </c>
      <c r="K8" s="3" t="s">
        <v>110</v>
      </c>
      <c r="L8" s="3" t="s">
        <v>86</v>
      </c>
    </row>
    <row r="9" spans="2:12">
      <c r="B9" s="4"/>
      <c r="C9" s="4"/>
      <c r="D9" s="4"/>
      <c r="E9" s="4"/>
      <c r="F9" s="4" t="s">
        <v>111</v>
      </c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468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470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398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427</v>
      </c>
    </row>
    <row r="7" spans="2:12" ht="15.75">
      <c r="B7" s="2" t="s">
        <v>471</v>
      </c>
    </row>
    <row r="8" spans="2:12">
      <c r="B8" s="3" t="s">
        <v>76</v>
      </c>
      <c r="C8" s="3" t="s">
        <v>77</v>
      </c>
      <c r="D8" s="3" t="s">
        <v>125</v>
      </c>
      <c r="E8" s="3" t="s">
        <v>105</v>
      </c>
      <c r="F8" s="3" t="s">
        <v>81</v>
      </c>
      <c r="G8" s="3" t="s">
        <v>107</v>
      </c>
      <c r="H8" s="3" t="s">
        <v>42</v>
      </c>
      <c r="I8" s="3" t="s">
        <v>428</v>
      </c>
      <c r="J8" s="3" t="s">
        <v>109</v>
      </c>
      <c r="K8" s="3" t="s">
        <v>110</v>
      </c>
      <c r="L8" s="3" t="s">
        <v>86</v>
      </c>
    </row>
    <row r="9" spans="2:12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472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473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478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474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480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478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101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rightToLeft="1" workbookViewId="0">
      <selection activeCell="E26" sqref="E26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427</v>
      </c>
    </row>
    <row r="7" spans="2:11" ht="15.75">
      <c r="B7" s="2" t="s">
        <v>482</v>
      </c>
    </row>
    <row r="8" spans="2:11">
      <c r="B8" s="3" t="s">
        <v>76</v>
      </c>
      <c r="C8" s="3" t="s">
        <v>77</v>
      </c>
      <c r="D8" s="3" t="s">
        <v>125</v>
      </c>
      <c r="E8" s="3" t="s">
        <v>105</v>
      </c>
      <c r="F8" s="3" t="s">
        <v>81</v>
      </c>
      <c r="G8" s="3" t="s">
        <v>107</v>
      </c>
      <c r="H8" s="3" t="s">
        <v>42</v>
      </c>
      <c r="I8" s="3" t="s">
        <v>428</v>
      </c>
      <c r="J8" s="3" t="s">
        <v>110</v>
      </c>
      <c r="K8" s="3" t="s">
        <v>86</v>
      </c>
    </row>
    <row r="9" spans="2:11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88</v>
      </c>
      <c r="J9" s="4" t="s">
        <v>87</v>
      </c>
      <c r="K9" s="4" t="s">
        <v>87</v>
      </c>
    </row>
    <row r="11" spans="2:11">
      <c r="B11" s="3" t="s">
        <v>483</v>
      </c>
      <c r="C11" s="12"/>
      <c r="D11" s="3"/>
      <c r="E11" s="3"/>
      <c r="F11" s="3"/>
      <c r="G11" s="9">
        <v>-497800</v>
      </c>
      <c r="I11" s="9">
        <v>11.84</v>
      </c>
      <c r="J11" s="10">
        <v>1</v>
      </c>
      <c r="K11" s="10">
        <v>1.9E-3</v>
      </c>
    </row>
    <row r="12" spans="2:11">
      <c r="B12" s="3" t="s">
        <v>484</v>
      </c>
      <c r="C12" s="12"/>
      <c r="D12" s="3"/>
      <c r="E12" s="3"/>
      <c r="F12" s="3"/>
      <c r="G12" s="9">
        <v>-497800</v>
      </c>
      <c r="I12" s="9">
        <v>11.84</v>
      </c>
      <c r="J12" s="10">
        <v>1</v>
      </c>
      <c r="K12" s="10">
        <v>1.9E-3</v>
      </c>
    </row>
    <row r="13" spans="2:11">
      <c r="B13" s="13" t="s">
        <v>485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486</v>
      </c>
      <c r="C14" s="14"/>
      <c r="D14" s="13"/>
      <c r="E14" s="13"/>
      <c r="F14" s="13"/>
      <c r="G14" s="15">
        <v>-85000</v>
      </c>
      <c r="I14" s="15">
        <v>1.9</v>
      </c>
      <c r="J14" s="16">
        <v>0.16070000000000001</v>
      </c>
      <c r="K14" s="16">
        <v>2.9999999999999997E-4</v>
      </c>
    </row>
    <row r="15" spans="2:11">
      <c r="B15" s="6" t="s">
        <v>487</v>
      </c>
      <c r="C15" s="17">
        <v>9902793</v>
      </c>
      <c r="D15" s="6"/>
      <c r="E15" s="6"/>
      <c r="F15" s="6" t="s">
        <v>92</v>
      </c>
      <c r="G15" s="7">
        <v>-85000</v>
      </c>
      <c r="H15" s="7">
        <v>-2.2400000000000002</v>
      </c>
      <c r="I15" s="7">
        <v>1.9</v>
      </c>
      <c r="J15" s="8">
        <v>0.16070000000000001</v>
      </c>
      <c r="K15" s="8">
        <v>2.9999999999999997E-4</v>
      </c>
    </row>
    <row r="16" spans="2:11">
      <c r="B16" s="13" t="s">
        <v>488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489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490</v>
      </c>
      <c r="C18" s="14"/>
      <c r="D18" s="13"/>
      <c r="E18" s="13"/>
      <c r="F18" s="13"/>
      <c r="G18" s="15">
        <v>-412800</v>
      </c>
      <c r="I18" s="15">
        <v>9.94</v>
      </c>
      <c r="J18" s="16">
        <v>0.83930000000000005</v>
      </c>
      <c r="K18" s="16">
        <v>1.6000000000000001E-3</v>
      </c>
    </row>
    <row r="19" spans="2:11">
      <c r="B19" s="6" t="s">
        <v>491</v>
      </c>
      <c r="C19" s="17">
        <v>9902796</v>
      </c>
      <c r="D19" s="6"/>
      <c r="E19" s="6"/>
      <c r="F19" s="6" t="s">
        <v>92</v>
      </c>
      <c r="G19" s="7">
        <v>-412800</v>
      </c>
      <c r="H19" s="7">
        <v>-2.41</v>
      </c>
      <c r="I19" s="7">
        <v>9.94</v>
      </c>
      <c r="J19" s="8">
        <v>0.83930000000000005</v>
      </c>
      <c r="K19" s="8">
        <v>1.6000000000000001E-3</v>
      </c>
    </row>
    <row r="20" spans="2:11">
      <c r="B20" s="3" t="s">
        <v>492</v>
      </c>
      <c r="C20" s="12"/>
      <c r="D20" s="3"/>
      <c r="E20" s="3"/>
      <c r="F20" s="3"/>
      <c r="G20" s="9">
        <v>0</v>
      </c>
      <c r="I20" s="9">
        <v>0</v>
      </c>
      <c r="J20" s="10">
        <v>0</v>
      </c>
      <c r="K20" s="10">
        <v>0</v>
      </c>
    </row>
    <row r="21" spans="2:11">
      <c r="B21" s="13" t="s">
        <v>485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493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489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490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7" spans="2:11">
      <c r="B27" s="6" t="s">
        <v>101</v>
      </c>
      <c r="C27" s="17"/>
      <c r="D27" s="6"/>
      <c r="E27" s="6"/>
      <c r="F27" s="6"/>
    </row>
    <row r="31" spans="2:11">
      <c r="B31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427</v>
      </c>
    </row>
    <row r="7" spans="2:17" ht="15.75">
      <c r="B7" s="2" t="s">
        <v>494</v>
      </c>
    </row>
    <row r="8" spans="2:17">
      <c r="B8" s="3" t="s">
        <v>76</v>
      </c>
      <c r="C8" s="3" t="s">
        <v>77</v>
      </c>
      <c r="D8" s="3" t="s">
        <v>416</v>
      </c>
      <c r="E8" s="3" t="s">
        <v>79</v>
      </c>
      <c r="F8" s="3" t="s">
        <v>80</v>
      </c>
      <c r="G8" s="3" t="s">
        <v>105</v>
      </c>
      <c r="H8" s="3" t="s">
        <v>106</v>
      </c>
      <c r="I8" s="3" t="s">
        <v>81</v>
      </c>
      <c r="J8" s="3" t="s">
        <v>82</v>
      </c>
      <c r="K8" s="3" t="s">
        <v>83</v>
      </c>
      <c r="L8" s="3" t="s">
        <v>107</v>
      </c>
      <c r="M8" s="3" t="s">
        <v>42</v>
      </c>
      <c r="N8" s="3" t="s">
        <v>428</v>
      </c>
      <c r="O8" s="3" t="s">
        <v>109</v>
      </c>
      <c r="P8" s="3" t="s">
        <v>110</v>
      </c>
      <c r="Q8" s="3" t="s">
        <v>86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87</v>
      </c>
      <c r="K9" s="4" t="s">
        <v>87</v>
      </c>
      <c r="L9" s="4" t="s">
        <v>113</v>
      </c>
      <c r="M9" s="4" t="s">
        <v>114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495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496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419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421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422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423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424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425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497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419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421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422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423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424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425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101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498</v>
      </c>
    </row>
    <row r="7" spans="2:17">
      <c r="B7" s="3" t="s">
        <v>76</v>
      </c>
      <c r="C7" s="3" t="s">
        <v>499</v>
      </c>
      <c r="D7" s="3" t="s">
        <v>77</v>
      </c>
      <c r="E7" s="3" t="s">
        <v>78</v>
      </c>
      <c r="F7" s="3" t="s">
        <v>79</v>
      </c>
      <c r="G7" s="3" t="s">
        <v>105</v>
      </c>
      <c r="H7" s="3" t="s">
        <v>80</v>
      </c>
      <c r="I7" s="3" t="s">
        <v>106</v>
      </c>
      <c r="J7" s="3" t="s">
        <v>81</v>
      </c>
      <c r="K7" s="3" t="s">
        <v>82</v>
      </c>
      <c r="L7" s="3" t="s">
        <v>83</v>
      </c>
      <c r="M7" s="3" t="s">
        <v>107</v>
      </c>
      <c r="N7" s="3" t="s">
        <v>42</v>
      </c>
      <c r="O7" s="3" t="s">
        <v>428</v>
      </c>
      <c r="P7" s="3" t="s">
        <v>110</v>
      </c>
      <c r="Q7" s="3" t="s">
        <v>86</v>
      </c>
    </row>
    <row r="8" spans="2:17">
      <c r="B8" s="4"/>
      <c r="C8" s="4"/>
      <c r="D8" s="4"/>
      <c r="E8" s="4"/>
      <c r="F8" s="4"/>
      <c r="G8" s="4" t="s">
        <v>111</v>
      </c>
      <c r="H8" s="4"/>
      <c r="I8" s="4" t="s">
        <v>112</v>
      </c>
      <c r="J8" s="4"/>
      <c r="K8" s="4" t="s">
        <v>87</v>
      </c>
      <c r="L8" s="4" t="s">
        <v>87</v>
      </c>
      <c r="M8" s="4" t="s">
        <v>113</v>
      </c>
      <c r="N8" s="4" t="s">
        <v>114</v>
      </c>
      <c r="O8" s="4" t="s">
        <v>88</v>
      </c>
      <c r="P8" s="4" t="s">
        <v>87</v>
      </c>
      <c r="Q8" s="4" t="s">
        <v>87</v>
      </c>
    </row>
    <row r="10" spans="2:17">
      <c r="B10" s="3" t="s">
        <v>500</v>
      </c>
      <c r="C10" s="3"/>
      <c r="D10" s="12"/>
      <c r="E10" s="3"/>
      <c r="F10" s="3"/>
      <c r="G10" s="3"/>
      <c r="H10" s="3"/>
      <c r="J10" s="3"/>
      <c r="M10" s="9">
        <v>0</v>
      </c>
      <c r="O10" s="9">
        <v>0</v>
      </c>
      <c r="P10" s="10">
        <v>0</v>
      </c>
      <c r="Q10" s="10">
        <v>0</v>
      </c>
    </row>
    <row r="11" spans="2:17">
      <c r="B11" s="3" t="s">
        <v>501</v>
      </c>
      <c r="C11" s="3"/>
      <c r="D11" s="12"/>
      <c r="E11" s="3"/>
      <c r="F11" s="3"/>
      <c r="G11" s="3"/>
      <c r="H11" s="3"/>
      <c r="J11" s="3"/>
      <c r="M11" s="9">
        <v>0</v>
      </c>
      <c r="O11" s="9">
        <v>0</v>
      </c>
      <c r="P11" s="10">
        <v>0</v>
      </c>
      <c r="Q11" s="10">
        <v>0</v>
      </c>
    </row>
    <row r="12" spans="2:17">
      <c r="B12" s="13" t="s">
        <v>502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503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504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505</v>
      </c>
      <c r="C15" s="13"/>
      <c r="D15" s="14"/>
      <c r="E15" s="13"/>
      <c r="F15" s="13"/>
      <c r="G15" s="13"/>
      <c r="H15" s="13"/>
      <c r="J15" s="13"/>
      <c r="M15" s="15">
        <v>0</v>
      </c>
      <c r="O15" s="15">
        <v>0</v>
      </c>
      <c r="P15" s="16">
        <v>0</v>
      </c>
      <c r="Q15" s="16">
        <v>0</v>
      </c>
    </row>
    <row r="16" spans="2:17">
      <c r="B16" s="13" t="s">
        <v>506</v>
      </c>
      <c r="C16" s="13"/>
      <c r="D16" s="14"/>
      <c r="E16" s="13"/>
      <c r="F16" s="13"/>
      <c r="G16" s="13"/>
      <c r="H16" s="13"/>
      <c r="J16" s="13"/>
      <c r="M16" s="15">
        <v>0</v>
      </c>
      <c r="O16" s="15">
        <v>0</v>
      </c>
      <c r="P16" s="16">
        <v>0</v>
      </c>
      <c r="Q16" s="16">
        <v>0</v>
      </c>
    </row>
    <row r="17" spans="2:17">
      <c r="B17" s="13" t="s">
        <v>507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508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509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510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3" t="s">
        <v>511</v>
      </c>
      <c r="C21" s="3"/>
      <c r="D21" s="12"/>
      <c r="E21" s="3"/>
      <c r="F21" s="3"/>
      <c r="G21" s="3"/>
      <c r="H21" s="3"/>
      <c r="J21" s="3"/>
      <c r="M21" s="9">
        <v>0</v>
      </c>
      <c r="O21" s="9">
        <v>0</v>
      </c>
      <c r="P21" s="10">
        <v>0</v>
      </c>
      <c r="Q21" s="10">
        <v>0</v>
      </c>
    </row>
    <row r="22" spans="2:17">
      <c r="B22" s="13" t="s">
        <v>512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13" t="s">
        <v>513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514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515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8" spans="2:17">
      <c r="B28" s="6" t="s">
        <v>101</v>
      </c>
      <c r="C28" s="6"/>
      <c r="D28" s="17"/>
      <c r="E28" s="6"/>
      <c r="F28" s="6"/>
      <c r="G28" s="6"/>
      <c r="H28" s="6"/>
      <c r="J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516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106</v>
      </c>
      <c r="H7" s="3" t="s">
        <v>81</v>
      </c>
      <c r="I7" s="3" t="s">
        <v>82</v>
      </c>
      <c r="J7" s="3" t="s">
        <v>83</v>
      </c>
      <c r="K7" s="3" t="s">
        <v>107</v>
      </c>
      <c r="L7" s="3" t="s">
        <v>42</v>
      </c>
      <c r="M7" s="3" t="s">
        <v>428</v>
      </c>
      <c r="N7" s="3" t="s">
        <v>110</v>
      </c>
      <c r="O7" s="3" t="s">
        <v>86</v>
      </c>
    </row>
    <row r="8" spans="2:15">
      <c r="B8" s="4"/>
      <c r="C8" s="4"/>
      <c r="D8" s="4"/>
      <c r="E8" s="4"/>
      <c r="F8" s="4"/>
      <c r="G8" s="4" t="s">
        <v>112</v>
      </c>
      <c r="H8" s="4"/>
      <c r="I8" s="4" t="s">
        <v>87</v>
      </c>
      <c r="J8" s="4" t="s">
        <v>87</v>
      </c>
      <c r="K8" s="4" t="s">
        <v>113</v>
      </c>
      <c r="L8" s="4" t="s">
        <v>114</v>
      </c>
      <c r="M8" s="4" t="s">
        <v>88</v>
      </c>
      <c r="N8" s="4" t="s">
        <v>87</v>
      </c>
      <c r="O8" s="4" t="s">
        <v>87</v>
      </c>
    </row>
    <row r="10" spans="2:15">
      <c r="B10" s="3" t="s">
        <v>517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518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519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520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521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522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523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524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524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101</v>
      </c>
      <c r="C21" s="17"/>
      <c r="D21" s="6"/>
      <c r="E21" s="6"/>
      <c r="F21" s="6"/>
      <c r="H21" s="6"/>
    </row>
    <row r="25" spans="2:15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525</v>
      </c>
    </row>
    <row r="7" spans="2:10">
      <c r="B7" s="3" t="s">
        <v>76</v>
      </c>
      <c r="C7" s="3" t="s">
        <v>526</v>
      </c>
      <c r="D7" s="3" t="s">
        <v>527</v>
      </c>
      <c r="E7" s="3" t="s">
        <v>528</v>
      </c>
      <c r="F7" s="3" t="s">
        <v>81</v>
      </c>
      <c r="G7" s="3" t="s">
        <v>529</v>
      </c>
      <c r="H7" s="3" t="s">
        <v>110</v>
      </c>
      <c r="I7" s="3" t="s">
        <v>86</v>
      </c>
      <c r="J7" s="3" t="s">
        <v>530</v>
      </c>
    </row>
    <row r="8" spans="2:10">
      <c r="B8" s="4"/>
      <c r="C8" s="4"/>
      <c r="D8" s="4"/>
      <c r="E8" s="4" t="s">
        <v>112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531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532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533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534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535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536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537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101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538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428</v>
      </c>
      <c r="J7" s="3" t="s">
        <v>110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539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540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541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540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542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101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>
      <selection activeCell="E37" sqref="E37"/>
    </sheetView>
  </sheetViews>
  <sheetFormatPr defaultRowHeight="12.75"/>
  <cols>
    <col min="2" max="2" width="27.85546875" customWidth="1"/>
    <col min="3" max="9" width="15.85546875" customWidth="1"/>
    <col min="10" max="11" width="26.7109375" customWidth="1"/>
    <col min="12" max="13" width="15.85546875" customWidth="1"/>
  </cols>
  <sheetData>
    <row r="1" spans="2:11" ht="15.75">
      <c r="B1" s="21" t="s">
        <v>0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75">
      <c r="B2" s="21" t="s">
        <v>1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ht="15.75">
      <c r="B3" s="21" t="s">
        <v>2</v>
      </c>
      <c r="C3" s="20"/>
      <c r="D3" s="20"/>
      <c r="E3" s="20"/>
      <c r="F3" s="20"/>
      <c r="G3" s="20"/>
      <c r="H3" s="20"/>
      <c r="I3" s="20"/>
      <c r="J3" s="20"/>
      <c r="K3" s="20"/>
    </row>
    <row r="4" spans="2:11" ht="15.75">
      <c r="B4" s="21" t="s">
        <v>3</v>
      </c>
      <c r="C4" s="20"/>
      <c r="D4" s="20"/>
      <c r="E4" s="20"/>
      <c r="F4" s="20"/>
      <c r="G4" s="20"/>
      <c r="H4" s="20"/>
      <c r="I4" s="20"/>
      <c r="J4" s="20"/>
      <c r="K4" s="20"/>
    </row>
    <row r="6" spans="2:11" ht="15.75">
      <c r="B6" s="22" t="s">
        <v>570</v>
      </c>
      <c r="C6" s="20"/>
      <c r="D6" s="20"/>
      <c r="E6" s="20"/>
      <c r="F6" s="20"/>
      <c r="G6" s="20"/>
      <c r="H6" s="20"/>
      <c r="I6" s="20"/>
      <c r="J6" s="20"/>
      <c r="K6" s="20"/>
    </row>
    <row r="7" spans="2:11">
      <c r="B7" s="23" t="s">
        <v>76</v>
      </c>
      <c r="C7" s="23" t="s">
        <v>77</v>
      </c>
      <c r="D7" s="23" t="s">
        <v>79</v>
      </c>
      <c r="E7" s="23" t="s">
        <v>80</v>
      </c>
      <c r="F7" s="23" t="s">
        <v>81</v>
      </c>
      <c r="G7" s="23" t="s">
        <v>82</v>
      </c>
      <c r="H7" s="23" t="s">
        <v>83</v>
      </c>
      <c r="I7" s="23" t="s">
        <v>428</v>
      </c>
      <c r="J7" s="23" t="s">
        <v>85</v>
      </c>
      <c r="K7" s="23" t="s">
        <v>86</v>
      </c>
    </row>
    <row r="8" spans="2:11" ht="13.5" thickBot="1">
      <c r="B8" s="24"/>
      <c r="C8" s="24"/>
      <c r="D8" s="24"/>
      <c r="E8" s="24"/>
      <c r="F8" s="24"/>
      <c r="G8" s="24" t="s">
        <v>87</v>
      </c>
      <c r="H8" s="24" t="s">
        <v>87</v>
      </c>
      <c r="I8" s="24" t="s">
        <v>88</v>
      </c>
      <c r="J8" s="24" t="s">
        <v>87</v>
      </c>
      <c r="K8" s="24" t="s">
        <v>87</v>
      </c>
    </row>
    <row r="9" spans="2:11" ht="13.5" thickTop="1"/>
    <row r="10" spans="2:11">
      <c r="B10" s="23" t="s">
        <v>571</v>
      </c>
      <c r="C10" s="29"/>
      <c r="D10" s="23"/>
      <c r="E10" s="23"/>
      <c r="F10" s="23"/>
      <c r="G10" s="20"/>
      <c r="H10" s="20"/>
      <c r="I10" s="27">
        <v>0</v>
      </c>
      <c r="J10" s="28">
        <v>0</v>
      </c>
      <c r="K10" s="28">
        <v>0</v>
      </c>
    </row>
    <row r="11" spans="2:11">
      <c r="B11" s="23" t="s">
        <v>572</v>
      </c>
      <c r="C11" s="29"/>
      <c r="D11" s="23"/>
      <c r="E11" s="23"/>
      <c r="F11" s="23"/>
      <c r="G11" s="20"/>
      <c r="H11" s="20"/>
      <c r="I11" s="27">
        <v>0</v>
      </c>
      <c r="J11" s="28">
        <v>0</v>
      </c>
      <c r="K11" s="28">
        <v>0</v>
      </c>
    </row>
    <row r="12" spans="2:11">
      <c r="B12" s="30" t="s">
        <v>572</v>
      </c>
      <c r="C12" s="31"/>
      <c r="D12" s="30"/>
      <c r="E12" s="30"/>
      <c r="F12" s="30"/>
      <c r="G12" s="20"/>
      <c r="H12" s="20"/>
      <c r="I12" s="32">
        <v>0</v>
      </c>
      <c r="J12" s="33">
        <v>0</v>
      </c>
      <c r="K12" s="33">
        <v>0</v>
      </c>
    </row>
    <row r="13" spans="2:11">
      <c r="B13" s="23" t="s">
        <v>573</v>
      </c>
      <c r="C13" s="29"/>
      <c r="D13" s="23"/>
      <c r="E13" s="23"/>
      <c r="F13" s="23"/>
      <c r="G13" s="20"/>
      <c r="H13" s="20"/>
      <c r="I13" s="27">
        <v>0</v>
      </c>
      <c r="J13" s="28">
        <v>0</v>
      </c>
      <c r="K13" s="28">
        <v>0</v>
      </c>
    </row>
    <row r="14" spans="2:11">
      <c r="B14" s="30" t="s">
        <v>573</v>
      </c>
      <c r="C14" s="31"/>
      <c r="D14" s="30"/>
      <c r="E14" s="30"/>
      <c r="F14" s="30"/>
      <c r="G14" s="20"/>
      <c r="H14" s="20"/>
      <c r="I14" s="32">
        <v>0</v>
      </c>
      <c r="J14" s="33">
        <v>0</v>
      </c>
      <c r="K14" s="33">
        <v>0</v>
      </c>
    </row>
    <row r="17" spans="2:6">
      <c r="B17" s="26" t="s">
        <v>101</v>
      </c>
      <c r="C17" s="34"/>
      <c r="D17" s="26"/>
      <c r="E17" s="26"/>
      <c r="F17" s="26"/>
    </row>
    <row r="21" spans="2:6">
      <c r="B21" s="25" t="s">
        <v>74</v>
      </c>
      <c r="C21" s="20"/>
      <c r="D21" s="20"/>
      <c r="E21" s="20"/>
      <c r="F21" s="2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F36" sqref="F36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543</v>
      </c>
    </row>
    <row r="7" spans="2:4">
      <c r="B7" s="3" t="s">
        <v>76</v>
      </c>
      <c r="C7" s="3" t="s">
        <v>544</v>
      </c>
      <c r="D7" s="3" t="s">
        <v>545</v>
      </c>
    </row>
    <row r="8" spans="2:4">
      <c r="B8" s="4"/>
      <c r="C8" s="4" t="s">
        <v>88</v>
      </c>
      <c r="D8" s="4" t="s">
        <v>111</v>
      </c>
    </row>
    <row r="10" spans="2:4">
      <c r="B10" s="3" t="s">
        <v>546</v>
      </c>
      <c r="C10" s="9">
        <v>0</v>
      </c>
      <c r="D10" s="3"/>
    </row>
    <row r="11" spans="2:4">
      <c r="B11" s="3" t="s">
        <v>547</v>
      </c>
      <c r="C11" s="9">
        <v>0</v>
      </c>
      <c r="D11" s="3"/>
    </row>
    <row r="12" spans="2:4">
      <c r="B12" s="13" t="s">
        <v>548</v>
      </c>
      <c r="C12" s="15">
        <v>0</v>
      </c>
      <c r="D12" s="13"/>
    </row>
    <row r="13" spans="2:4">
      <c r="B13" s="3" t="s">
        <v>549</v>
      </c>
      <c r="C13" s="9">
        <v>0</v>
      </c>
      <c r="D13" s="3"/>
    </row>
    <row r="14" spans="2:4">
      <c r="B14" s="13" t="s">
        <v>550</v>
      </c>
      <c r="C14" s="15">
        <v>0</v>
      </c>
      <c r="D14" s="13"/>
    </row>
    <row r="17" spans="2:4">
      <c r="B17" s="6" t="s">
        <v>101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551</v>
      </c>
    </row>
    <row r="7" spans="2:16">
      <c r="B7" s="3" t="s">
        <v>76</v>
      </c>
      <c r="C7" s="3" t="s">
        <v>77</v>
      </c>
      <c r="D7" s="3" t="s">
        <v>125</v>
      </c>
      <c r="E7" s="3" t="s">
        <v>79</v>
      </c>
      <c r="F7" s="3" t="s">
        <v>80</v>
      </c>
      <c r="G7" s="3" t="s">
        <v>105</v>
      </c>
      <c r="H7" s="3" t="s">
        <v>106</v>
      </c>
      <c r="I7" s="3" t="s">
        <v>81</v>
      </c>
      <c r="J7" s="3" t="s">
        <v>82</v>
      </c>
      <c r="K7" s="3" t="s">
        <v>552</v>
      </c>
      <c r="L7" s="3" t="s">
        <v>107</v>
      </c>
      <c r="M7" s="3" t="s">
        <v>553</v>
      </c>
      <c r="N7" s="3" t="s">
        <v>109</v>
      </c>
      <c r="O7" s="3" t="s">
        <v>110</v>
      </c>
      <c r="P7" s="3" t="s">
        <v>86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87</v>
      </c>
      <c r="K8" s="4" t="s">
        <v>87</v>
      </c>
      <c r="L8" s="4" t="s">
        <v>113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184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185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554</v>
      </c>
    </row>
    <row r="7" spans="2:16">
      <c r="B7" s="3" t="s">
        <v>76</v>
      </c>
      <c r="C7" s="3" t="s">
        <v>77</v>
      </c>
      <c r="D7" s="3" t="s">
        <v>125</v>
      </c>
      <c r="E7" s="3" t="s">
        <v>79</v>
      </c>
      <c r="F7" s="3" t="s">
        <v>80</v>
      </c>
      <c r="G7" s="3" t="s">
        <v>105</v>
      </c>
      <c r="H7" s="3" t="s">
        <v>106</v>
      </c>
      <c r="I7" s="3" t="s">
        <v>81</v>
      </c>
      <c r="J7" s="3" t="s">
        <v>82</v>
      </c>
      <c r="K7" s="3" t="s">
        <v>552</v>
      </c>
      <c r="L7" s="3" t="s">
        <v>107</v>
      </c>
      <c r="M7" s="3" t="s">
        <v>553</v>
      </c>
      <c r="N7" s="3" t="s">
        <v>109</v>
      </c>
      <c r="O7" s="3" t="s">
        <v>110</v>
      </c>
      <c r="P7" s="3" t="s">
        <v>86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87</v>
      </c>
      <c r="K8" s="4" t="s">
        <v>87</v>
      </c>
      <c r="L8" s="4" t="s">
        <v>113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445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446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447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448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451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452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453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454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455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555</v>
      </c>
    </row>
    <row r="7" spans="2:16">
      <c r="B7" s="3" t="s">
        <v>76</v>
      </c>
      <c r="C7" s="3" t="s">
        <v>77</v>
      </c>
      <c r="D7" s="3" t="s">
        <v>125</v>
      </c>
      <c r="E7" s="3" t="s">
        <v>79</v>
      </c>
      <c r="F7" s="3" t="s">
        <v>80</v>
      </c>
      <c r="G7" s="3" t="s">
        <v>105</v>
      </c>
      <c r="H7" s="3" t="s">
        <v>106</v>
      </c>
      <c r="I7" s="3" t="s">
        <v>81</v>
      </c>
      <c r="J7" s="3" t="s">
        <v>82</v>
      </c>
      <c r="K7" s="3" t="s">
        <v>552</v>
      </c>
      <c r="L7" s="3" t="s">
        <v>107</v>
      </c>
      <c r="M7" s="3" t="s">
        <v>553</v>
      </c>
      <c r="N7" s="3" t="s">
        <v>109</v>
      </c>
      <c r="O7" s="3" t="s">
        <v>110</v>
      </c>
      <c r="P7" s="3" t="s">
        <v>86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87</v>
      </c>
      <c r="K8" s="4" t="s">
        <v>87</v>
      </c>
      <c r="L8" s="4" t="s">
        <v>113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556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557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558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559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560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561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562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563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564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Yaniv Lavi</cp:lastModifiedBy>
  <dcterms:created xsi:type="dcterms:W3CDTF">2018-10-07T08:12:38Z</dcterms:created>
  <dcterms:modified xsi:type="dcterms:W3CDTF">2018-10-11T08:58:37Z</dcterms:modified>
</cp:coreProperties>
</file>