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tabRatio="964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<sst xmlns="http://schemas.openxmlformats.org/spreadsheetml/2006/main" count="1852" uniqueCount="573">
  <si>
    <t>תאריך הדיווח: 28/06/2018</t>
  </si>
  <si>
    <t>החברה המדווחת: קופ"ג תעשיה אוירית</t>
  </si>
  <si>
    <t>שם מסלול/קרן/קופה: קופ"ג תע"א-בני 50-</t>
  </si>
  <si>
    <t>מספר מסלול/קרן/קופה: 9893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</si>
  <si>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</si>
  <si>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</si>
  <si>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</si>
  <si>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</si>
  <si>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</si>
  <si>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</si>
  <si>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</si>
  <si>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</si>
  <si>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</si>
  <si>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</si>
  <si>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</si>
  <si>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</si>
  <si>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</si>
  <si>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</si>
  <si>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</si>
  <si>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</si>
  <si>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</si>
  <si>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</si>
  <si>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</si>
  <si>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</si>
  <si>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</si>
  <si>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</si>
  <si>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</si>
  <si>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</si>
  <si>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</si>
  <si>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</si>
  <si>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</si>
  <si>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</si>
  <si>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</si>
  <si>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</si>
  <si>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</si>
  <si>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</si>
  <si>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</si>
  <si>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</si>
  <si>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</si>
  <si>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</si>
  <si>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</si>
  <si>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</si>
  <si>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</si>
  <si>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</si>
  <si>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</si>
  <si>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</si>
  <si>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</si>
  <si>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</si>
  <si>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</si>
  <si>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</si>
  <si>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</si>
  <si>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</si>
  <si>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</si>
  <si>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</si>
  <si>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</si>
  <si>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</si>
  <si>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</si>
  <si>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</si>
  <si>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</si>
  <si>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</si>
  <si>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</si>
  <si>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</si>
  <si>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</si>
  <si>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</si>
  <si>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</si>
  <si>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</si>
  <si>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</si>
  <si>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</si>
  <si>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</si>
  <si>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</si>
  <si>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</si>
  <si>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</si>
  <si>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</si>
  <si>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</si>
  <si>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</si>
  <si>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</si>
  <si>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</si>
  <si>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</si>
  <si>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</si>
  <si>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</si>
  <si>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</si>
  <si>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</si>
  <si>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</si>
  <si>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</si>
  <si>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</si>
  <si>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</si>
  <si>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</si>
  <si>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</si>
  <si>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</si>
  <si>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</si>
  <si>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</si>
  <si>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</si>
  <si>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AA+ IL</t>
  </si>
  <si>
    <t>שקל חדש</t>
  </si>
  <si>
    <t>סה"כ יתרות מזומנים ועו"ש נקובים במט"ח</t>
  </si>
  <si>
    <t>AAA IL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</si>
  <si>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</si>
  <si>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</si>
  <si>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</si>
  <si>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</si>
  <si>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</si>
  <si>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</si>
  <si>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</si>
  <si>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</si>
  <si>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</si>
  <si>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</si>
  <si>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</si>
  <si>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</si>
  <si>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</si>
  <si>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</si>
  <si>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</si>
  <si>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</si>
  <si>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</si>
  <si>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</si>
  <si>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</si>
  <si>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</si>
  <si>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</si>
  <si>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</si>
  <si>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</si>
  <si>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</si>
  <si>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</si>
  <si>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</si>
  <si>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</si>
  <si>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</si>
  <si>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</si>
  <si>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</si>
  <si>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</si>
  <si>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</si>
  <si>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</si>
  <si>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</si>
  <si>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</si>
  <si>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</si>
  <si>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</si>
  <si>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</si>
  <si>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</si>
  <si>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</si>
  <si>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</si>
  <si>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</si>
  <si>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</si>
  <si>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</si>
  <si>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מז טפ הנפק   46</t>
  </si>
  <si>
    <t>TASE</t>
  </si>
  <si>
    <t>בנקים</t>
  </si>
  <si>
    <t>S&amp;P מעלות</t>
  </si>
  <si>
    <t>מזרחי טפחות 2022 44</t>
  </si>
  <si>
    <t>נמלי ישראל אג1</t>
  </si>
  <si>
    <t>נדל"ן ובינוי</t>
  </si>
  <si>
    <t>Aa1 IL</t>
  </si>
  <si>
    <t>מידרוג</t>
  </si>
  <si>
    <t>פועלים הנפ הת14</t>
  </si>
  <si>
    <t>חשמל אג29</t>
  </si>
  <si>
    <t>אנרגיה</t>
  </si>
  <si>
    <t>Aa2 IL</t>
  </si>
  <si>
    <t>אדמה אג2</t>
  </si>
  <si>
    <t>כימיה גומי ופלסטיק</t>
  </si>
  <si>
    <t>AA- IL</t>
  </si>
  <si>
    <t>ביג אג9</t>
  </si>
  <si>
    <t>גזית גלוב אג11</t>
  </si>
  <si>
    <t>גזית גלוב אג13</t>
  </si>
  <si>
    <t>גזית גלוב אג4</t>
  </si>
  <si>
    <t>סה"כ אגרות חוב קונצרניות לא צמודות</t>
  </si>
  <si>
    <t>מזרחי הנפקות אג40</t>
  </si>
  <si>
    <t>בזק אג9</t>
  </si>
  <si>
    <t>תקשורת ומדיה</t>
  </si>
  <si>
    <t>AA IL</t>
  </si>
  <si>
    <t>דה זראסאי אג4</t>
  </si>
  <si>
    <t>סילברסטין אג1</t>
  </si>
  <si>
    <t>דלתא אג1</t>
  </si>
  <si>
    <t>אופנה והלבשה</t>
  </si>
  <si>
    <t>A1 IL</t>
  </si>
  <si>
    <t>מויניאן   אגח ב</t>
  </si>
  <si>
    <t>נכסים ובנין אג7</t>
  </si>
  <si>
    <t>קרסו אג2</t>
  </si>
  <si>
    <t>מסחר</t>
  </si>
  <si>
    <t>אפריקה מגורים אג3</t>
  </si>
  <si>
    <t>A2 IL</t>
  </si>
  <si>
    <t>סה"כ אגרות חוב קונצרניות צמודות למט"ח</t>
  </si>
  <si>
    <t>ביג אגח י</t>
  </si>
  <si>
    <t>Aa3 IL</t>
  </si>
  <si>
    <t>דלק תמלוגיםאגחא</t>
  </si>
  <si>
    <t>חיפושי נפט וגז</t>
  </si>
  <si>
    <t>תמר פטרו אג2</t>
  </si>
  <si>
    <t>אבגול אג"ח ד 3.9% 2021/2025</t>
  </si>
  <si>
    <t>עץ נייר ודפוס</t>
  </si>
  <si>
    <t>A IL</t>
  </si>
  <si>
    <t>חברה לישראל אג11</t>
  </si>
  <si>
    <t>השקעה ואחזקות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</si>
  <si>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</si>
  <si>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</si>
  <si>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</si>
  <si>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</si>
  <si>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4. מניות</t>
  </si>
  <si>
    <t>סה"כ מניות</t>
  </si>
  <si>
    <t>סה"כ מניות בישראל</t>
  </si>
  <si>
    <t>סה"כ מניות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</si>
  <si>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</si>
  <si>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</si>
  <si>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</si>
  <si>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</si>
  <si>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</si>
  <si>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</si>
  <si>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ביטוח</t>
  </si>
  <si>
    <t>הראל</t>
  </si>
  <si>
    <t>שופרסל</t>
  </si>
  <si>
    <t>אירפורט סיטי</t>
  </si>
  <si>
    <t>אלוני חץ</t>
  </si>
  <si>
    <t>אמות</t>
  </si>
  <si>
    <t>גזית גלוב</t>
  </si>
  <si>
    <t>מליסרון</t>
  </si>
  <si>
    <t>עזריאלי</t>
  </si>
  <si>
    <t>סודהסטרים</t>
  </si>
  <si>
    <t>מזון</t>
  </si>
  <si>
    <t>פרוטרום</t>
  </si>
  <si>
    <t>שטראוס גרופ</t>
  </si>
  <si>
    <t>טבע</t>
  </si>
  <si>
    <t>כיל</t>
  </si>
  <si>
    <t>פריגו מ"ר</t>
  </si>
  <si>
    <t>דלק קבוצה</t>
  </si>
  <si>
    <t>חברה לישראל</t>
  </si>
  <si>
    <t>דלק קדוחים</t>
  </si>
  <si>
    <t>ישראמקו</t>
  </si>
  <si>
    <t>בזק</t>
  </si>
  <si>
    <t>סלקום</t>
  </si>
  <si>
    <t>פרטנר</t>
  </si>
  <si>
    <t>בזן</t>
  </si>
  <si>
    <t>פז נפט</t>
  </si>
  <si>
    <t>נייס</t>
  </si>
  <si>
    <t>תוכנה ואינטרנט</t>
  </si>
  <si>
    <t>טאואר</t>
  </si>
  <si>
    <t>מוליכים למחצה</t>
  </si>
  <si>
    <t>אופקו הלת'</t>
  </si>
  <si>
    <t>השקעות במדעי החיים</t>
  </si>
  <si>
    <t>אלביט מערכות</t>
  </si>
  <si>
    <t>ביטחוניות</t>
  </si>
  <si>
    <t>אורמת טכנו</t>
  </si>
  <si>
    <t>קלינטק</t>
  </si>
  <si>
    <t>סה"כ מניות תל אביב 90</t>
  </si>
  <si>
    <t>דקסיה ישראל</t>
  </si>
  <si>
    <t>איידיאיי ביטוח</t>
  </si>
  <si>
    <t>כלל ביטוח</t>
  </si>
  <si>
    <t>מגדל ביטוח</t>
  </si>
  <si>
    <t>מנורה</t>
  </si>
  <si>
    <t>אלקטרה צריכה</t>
  </si>
  <si>
    <t>רמי לוי</t>
  </si>
  <si>
    <t>תדיראן הולדינגס</t>
  </si>
  <si>
    <t>אל על</t>
  </si>
  <si>
    <t>שרותים</t>
  </si>
  <si>
    <t>אפריקה נכסים</t>
  </si>
  <si>
    <t>ביג</t>
  </si>
  <si>
    <t>בראק אן וי</t>
  </si>
  <si>
    <t>גב ים</t>
  </si>
  <si>
    <t>ישראל קנדה</t>
  </si>
  <si>
    <t>כלכלית</t>
  </si>
  <si>
    <t>מבני תעשיה</t>
  </si>
  <si>
    <t>נכסים בנין</t>
  </si>
  <si>
    <t>סאמיט</t>
  </si>
  <si>
    <t>סלע נדלן</t>
  </si>
  <si>
    <t>ריט1</t>
  </si>
  <si>
    <t>שיכון ובינוי</t>
  </si>
  <si>
    <t>נטו</t>
  </si>
  <si>
    <t>דלתא גליל</t>
  </si>
  <si>
    <t>פוקס</t>
  </si>
  <si>
    <t>אינרום</t>
  </si>
  <si>
    <t>מתכת ומוצרי בניה</t>
  </si>
  <si>
    <t>שפיר הנדסה</t>
  </si>
  <si>
    <t>מיטרוניקס</t>
  </si>
  <si>
    <t>אלקטרוניקה ואופטיקה</t>
  </si>
  <si>
    <t>פלסאון תעשיות</t>
  </si>
  <si>
    <t>אבגול</t>
  </si>
  <si>
    <t>אלקו החזקות</t>
  </si>
  <si>
    <t>אלקטרה</t>
  </si>
  <si>
    <t>יואל</t>
  </si>
  <si>
    <t>קנון</t>
  </si>
  <si>
    <t>201406588W</t>
  </si>
  <si>
    <t>נפטא</t>
  </si>
  <si>
    <t>רציו יהש</t>
  </si>
  <si>
    <t>בי קומיוניקיישנס</t>
  </si>
  <si>
    <t>ארקו החזקות</t>
  </si>
  <si>
    <t>מגיק</t>
  </si>
  <si>
    <t>קמהדע</t>
  </si>
  <si>
    <t>ביוטכנולוגיה</t>
  </si>
  <si>
    <t>חילן</t>
  </si>
  <si>
    <t>שירותי מידע</t>
  </si>
  <si>
    <t>מטריקס</t>
  </si>
  <si>
    <t>פורמולה</t>
  </si>
  <si>
    <t>גילת</t>
  </si>
  <si>
    <t>ציוד תקשורת</t>
  </si>
  <si>
    <t>סה"כ מניות מניות היתר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</si>
  <si>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</si>
  <si>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</si>
  <si>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</si>
  <si>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</si>
  <si>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</si>
  <si>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ENERGEAN OIL &amp; GAS PLC</t>
  </si>
  <si>
    <t>GB00BG12Y042</t>
  </si>
  <si>
    <t>אחר</t>
  </si>
  <si>
    <t>בלומברג</t>
  </si>
  <si>
    <t>MYLAN NV</t>
  </si>
  <si>
    <t>NL0011031208</t>
  </si>
  <si>
    <t>NASDAQ</t>
  </si>
  <si>
    <t>Pharmaceuticals &amp; Biotechnology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</si>
  <si>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</si>
  <si>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</si>
  <si>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</si>
  <si>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</si>
  <si>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קסם תא 75</t>
  </si>
  <si>
    <t>מדדי מניות בארץ</t>
  </si>
  <si>
    <t>סה"כ תעודות סל שמחקות מדדי מניות בחו"ל</t>
  </si>
  <si>
    <t>הראל טכנולוגיה S&amp;P</t>
  </si>
  <si>
    <t>מדדי מניות בחול</t>
  </si>
  <si>
    <t>קסם דאקס שקלי</t>
  </si>
  <si>
    <t>קסם צריכה מחזורית אר</t>
  </si>
  <si>
    <t>תכלית 500S&amp;P</t>
  </si>
  <si>
    <t>תכלית בנקים אזוריים</t>
  </si>
  <si>
    <t>תכלית ניקיי 225</t>
  </si>
  <si>
    <t>תכלית פיננסים ארהב</t>
  </si>
  <si>
    <t>תכלית ראסל 2000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</si>
  <si>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</si>
  <si>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</si>
  <si>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</si>
  <si>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</si>
  <si>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</si>
  <si>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</si>
  <si>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EGSHARES EMER MARK CONS</t>
  </si>
  <si>
    <t>US19762B5093</t>
  </si>
  <si>
    <t>NYSE</t>
  </si>
  <si>
    <t>ENERGY SPDR(XLE</t>
  </si>
  <si>
    <t>US81369Y5069</t>
  </si>
  <si>
    <t>GLOBAL X CHINA CONSUMER ETF</t>
  </si>
  <si>
    <t>US37950E4089</t>
  </si>
  <si>
    <t>IBB/$/BIO/SP500</t>
  </si>
  <si>
    <t>US4642875565</t>
  </si>
  <si>
    <t>ISH CHINA LARGE-CAP ETF</t>
  </si>
  <si>
    <t>US4642871846</t>
  </si>
  <si>
    <t>ISH MSCI ALL COUNTRY ASIA</t>
  </si>
  <si>
    <t>US4642881829</t>
  </si>
  <si>
    <t>ISH MSCI FRANCE ETF</t>
  </si>
  <si>
    <t>US4642867075</t>
  </si>
  <si>
    <t>ISH MSCI PACIFIC(EPP</t>
  </si>
  <si>
    <t>US4642866655</t>
  </si>
  <si>
    <t>ISH MSCI S/KOREA CAPPE</t>
  </si>
  <si>
    <t>US4642867729</t>
  </si>
  <si>
    <t>ISHARES CORE SPI ETF CH</t>
  </si>
  <si>
    <t>CH0237935652</t>
  </si>
  <si>
    <t>SIX</t>
  </si>
  <si>
    <t>ISHARES MSCI AUSTRALIA(EWA</t>
  </si>
  <si>
    <t>US4642861037</t>
  </si>
  <si>
    <t>ISHARES MSCI EM</t>
  </si>
  <si>
    <t>US4642872349</t>
  </si>
  <si>
    <t>ISHARES MSCI INDIA ETF</t>
  </si>
  <si>
    <t>US46429B5984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</si>
  <si>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</si>
  <si>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</si>
  <si>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</si>
  <si>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</si>
  <si>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</si>
  <si>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</si>
  <si>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</si>
  <si>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</si>
  <si>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CHINE ETF</t>
  </si>
  <si>
    <t>US78463X4007</t>
  </si>
  <si>
    <t>SPDR S&amp;P HOMEBU(XHB</t>
  </si>
  <si>
    <t>US78464A8889</t>
  </si>
  <si>
    <t>SPDR S&amp;P PHARMA</t>
  </si>
  <si>
    <t>US78464A7220</t>
  </si>
  <si>
    <t>VGK/MSCI EUROPE</t>
  </si>
  <si>
    <t>US9220428745</t>
  </si>
  <si>
    <t>WISDOMTREE EMERGING MARKETS SM</t>
  </si>
  <si>
    <t>UC97717W2816</t>
  </si>
  <si>
    <t>WISDOMTREE EUR HEDGED EQ</t>
  </si>
  <si>
    <t>US97717X7012</t>
  </si>
  <si>
    <t>WISDOMTREE EUROPE SMALLCAP DIV</t>
  </si>
  <si>
    <t>US97717W8698</t>
  </si>
  <si>
    <t>WISDOMTREE JAP HEDGED</t>
  </si>
  <si>
    <t>US97717W8516</t>
  </si>
  <si>
    <t>WISDOMTREE U.S. QUALITY DIVIDE</t>
  </si>
  <si>
    <t>US97717X6691</t>
  </si>
  <si>
    <t>XLB/$/MATER/SP500</t>
  </si>
  <si>
    <t>US81369Y1001</t>
  </si>
  <si>
    <t>XLF/$/FINANC/SPS500</t>
  </si>
  <si>
    <t>US81369Y6059</t>
  </si>
  <si>
    <t>XLI/$/INDUST/SP500</t>
  </si>
  <si>
    <t>US81369Y7040</t>
  </si>
  <si>
    <t>XLP/$/CONS-STAP/SP50</t>
  </si>
  <si>
    <t>US81369Y3080</t>
  </si>
  <si>
    <t>XLV/$/HEALTH/SP500</t>
  </si>
  <si>
    <t>US81369Y2090</t>
  </si>
  <si>
    <t>גרמניה/יורו/DAX</t>
  </si>
  <si>
    <t>DE0005933931</t>
  </si>
  <si>
    <t>FWB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</si>
  <si>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</si>
  <si>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</si>
  <si>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</si>
  <si>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</si>
  <si>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</si>
  <si>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</si>
  <si>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</si>
  <si>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</si>
  <si>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</si>
  <si>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</si>
  <si>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</si>
  <si>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</si>
  <si>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</si>
  <si>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</si>
  <si>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</si>
  <si>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</si>
  <si>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</si>
  <si>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</si>
  <si>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</si>
  <si>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</si>
  <si>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</si>
  <si>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</si>
  <si>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</si>
  <si>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</si>
  <si>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</si>
  <si>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</si>
  <si>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</si>
  <si>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</si>
  <si>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</si>
  <si>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</si>
  <si>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</si>
  <si>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</si>
  <si>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אלה פקדון אגח ב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</si>
  <si>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</si>
  <si>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</si>
  <si>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</si>
  <si>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</si>
  <si>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</si>
  <si>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</si>
  <si>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</si>
  <si>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</si>
  <si>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</si>
  <si>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</si>
  <si>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</si>
  <si>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</si>
  <si>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</si>
  <si>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</si>
  <si>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</si>
  <si>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</si>
  <si>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</si>
  <si>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</si>
  <si>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</si>
  <si>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</si>
  <si>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</si>
  <si>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</si>
  <si>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</si>
  <si>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</si>
  <si>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</si>
  <si>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</si>
  <si>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</si>
  <si>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</si>
  <si>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</si>
  <si>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</si>
  <si>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</si>
  <si>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</si>
  <si>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</si>
  <si>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</si>
  <si>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</si>
  <si>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</si>
  <si>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</si>
  <si>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</si>
  <si>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</si>
  <si>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</si>
  <si>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</si>
  <si>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</si>
  <si>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</si>
  <si>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</si>
  <si>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</si>
  <si>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</si>
  <si>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</si>
  <si>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</si>
  <si>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</si>
  <si>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</si>
  <si>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</si>
  <si>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</si>
  <si>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</si>
  <si>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</si>
  <si>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</si>
  <si>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</si>
  <si>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</si>
  <si>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</si>
  <si>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</si>
  <si>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</si>
  <si>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</si>
  <si>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</si>
  <si>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</si>
  <si>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</si>
  <si>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EUR/ILS FW 4.155000 28/08/18</t>
  </si>
  <si>
    <t>USD/ILS FW 3.564600 28/08/18</t>
  </si>
  <si>
    <t>סה"כ חוזים מט"ח/ מט"ח</t>
  </si>
  <si>
    <t>סה"כ חוזים ריבית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</si>
  <si>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</si>
  <si>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</si>
  <si>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</si>
  <si>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</si>
  <si>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</si>
  <si>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</si>
  <si>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</si>
  <si>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</si>
  <si>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</si>
  <si>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</si>
  <si>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</si>
  <si>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</si>
  <si>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</si>
  <si>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</si>
  <si>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</si>
  <si>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</si>
  <si>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</si>
  <si>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</si>
  <si>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</si>
  <si>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</si>
  <si>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</si>
  <si>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</si>
  <si>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</si>
  <si>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</si>
  <si>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</si>
  <si>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</si>
  <si>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</si>
  <si>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</si>
  <si>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</si>
  <si>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</si>
  <si>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</si>
  <si>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</si>
  <si>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</si>
  <si>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</si>
  <si>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</si>
  <si>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</si>
  <si>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</si>
  <si>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</si>
  <si>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</si>
  <si>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</si>
  <si>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</si>
  <si>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</si>
  <si>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</si>
  <si>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</si>
  <si>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</si>
  <si>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</si>
  <si>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</si>
  <si>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</si>
  <si>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</si>
  <si>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</si>
  <si>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</si>
  <si>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</si>
  <si>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</si>
  <si>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</si>
  <si>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</si>
  <si>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</si>
  <si>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</si>
  <si>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</si>
  <si>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</si>
  <si>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</si>
  <si>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</si>
  <si>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</si>
  <si>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</si>
  <si>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</si>
  <si>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</si>
  <si>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</si>
  <si>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</si>
  <si>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</si>
  <si>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</si>
  <si>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</si>
  <si>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</si>
  <si>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</si>
  <si>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</si>
  <si>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</si>
  <si>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</si>
  <si>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</si>
  <si>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</si>
  <si>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</si>
  <si>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מזומן  בבנק אוצר החיל</t>
  </si>
  <si>
    <t>דולר ארה"ב בפועלים סהר</t>
  </si>
  <si>
    <t>פרנק שוויצרי בפועלים סהר</t>
  </si>
  <si>
    <t>פחק - 10469 בפועלים סהר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</si>
</sst>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0"/>
  <sheetViews>
    <sheetView rightToLeft="1" tabSelected="1" workbookViewId="0" topLeftCell="A7">
      <selection activeCell="B36" sqref="B36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</v>
      </c>
    </row>
    <row r="7" spans="2:4" ht="12.75">
      <c r="B7" s="3" t="s">
        <v>5</v>
      </c>
      <c r="C7" s="3" t="s">
        <v>6</v>
      </c>
      <c r="D7" s="3" t="s">
        <v>7</v>
      </c>
    </row>
    <row r="8" spans="2:4" ht="12.75">
      <c r="B8" s="4"/>
      <c r="C8" s="4"/>
      <c r="D8" s="4"/>
    </row>
    <row r="10" spans="2:4" ht="12.75">
      <c r="B10" s="5" t="s">
        <v>8</v>
      </c>
      <c r="C10" s="5"/>
      <c r="D10" s="5"/>
    </row>
    <row r="11" spans="2:4" ht="12.75">
      <c r="B11" s="6" t="s">
        <v>9</v>
      </c>
      <c r="C11" s="7">
        <f>+מזומנים!J10</f>
        <v>94.87</v>
      </c>
      <c r="D11" s="8">
        <f>C11/$C$42</f>
        <v>0.016028291971177323</v>
      </c>
    </row>
    <row r="12" spans="2:4" ht="12.75">
      <c r="B12" s="6" t="s">
        <v>10</v>
      </c>
      <c r="C12" s="7">
        <f>+C13+C14+C15+C16+C17+C18+C19+C20+C21+C22</f>
        <v>5859.889999999999</v>
      </c>
      <c r="D12" s="8">
        <f aca="true" t="shared" si="0" ref="D12:D41">C12/$C$42</f>
        <v>0.9900287534413647</v>
      </c>
    </row>
    <row r="13" spans="2:4" ht="12.75">
      <c r="B13" s="6" t="s">
        <v>11</v>
      </c>
      <c r="C13" s="7">
        <f>+'תעודות התחייבות ממשלתיות'!O11</f>
        <v>0</v>
      </c>
      <c r="D13" s="8">
        <f t="shared" si="0"/>
        <v>0</v>
      </c>
    </row>
    <row r="14" spans="2:4" ht="12.75">
      <c r="B14" s="6" t="s">
        <v>12</v>
      </c>
      <c r="C14" s="7">
        <f>+'תעודות חוב מסחריות'!R11</f>
        <v>0</v>
      </c>
      <c r="D14" s="8">
        <f t="shared" si="0"/>
        <v>0</v>
      </c>
    </row>
    <row r="15" spans="2:4" ht="12.75">
      <c r="B15" s="6" t="s">
        <v>13</v>
      </c>
      <c r="C15" s="7">
        <f>+'אג"ח קונצרני'!R11</f>
        <v>600.94</v>
      </c>
      <c r="D15" s="8">
        <f t="shared" si="0"/>
        <v>0.10152884765636451</v>
      </c>
    </row>
    <row r="16" spans="2:4" ht="12.75">
      <c r="B16" s="6" t="s">
        <v>14</v>
      </c>
      <c r="C16" s="7">
        <f>+מניות!L11</f>
        <v>2224.58</v>
      </c>
      <c r="D16" s="8">
        <f t="shared" si="0"/>
        <v>0.37584291929210123</v>
      </c>
    </row>
    <row r="17" spans="2:4" ht="12.75">
      <c r="B17" s="6" t="s">
        <v>15</v>
      </c>
      <c r="C17" s="7">
        <f>+'תעודות סל'!K11</f>
        <v>3006.8</v>
      </c>
      <c r="D17" s="8">
        <f t="shared" si="0"/>
        <v>0.5079990334029301</v>
      </c>
    </row>
    <row r="18" spans="2:4" ht="12.75">
      <c r="B18" s="6" t="s">
        <v>16</v>
      </c>
      <c r="C18" s="7">
        <f>+'קרנות נאמנות'!L11</f>
        <v>0</v>
      </c>
      <c r="D18" s="8">
        <f t="shared" si="0"/>
        <v>0</v>
      </c>
    </row>
    <row r="19" spans="2:4" ht="12.75">
      <c r="B19" s="6" t="s">
        <v>17</v>
      </c>
      <c r="C19" s="7">
        <f>+'כתבי אופציה'!I11</f>
        <v>0</v>
      </c>
      <c r="D19" s="8">
        <f t="shared" si="0"/>
        <v>0</v>
      </c>
    </row>
    <row r="20" spans="2:4" ht="12.75">
      <c r="B20" s="6" t="s">
        <v>18</v>
      </c>
      <c r="C20" s="7">
        <f>+אופציות!I11</f>
        <v>0</v>
      </c>
      <c r="D20" s="8">
        <f t="shared" si="0"/>
        <v>0</v>
      </c>
    </row>
    <row r="21" spans="2:4" ht="12.75">
      <c r="B21" s="6" t="s">
        <v>19</v>
      </c>
      <c r="C21" s="7">
        <f>+'חוזים עתידיים'!I11</f>
        <v>0</v>
      </c>
      <c r="D21" s="8">
        <f t="shared" si="0"/>
        <v>0</v>
      </c>
    </row>
    <row r="22" spans="2:4" ht="12.75">
      <c r="B22" s="6" t="s">
        <v>20</v>
      </c>
      <c r="C22" s="7">
        <f>+'מוצרים מובנים'!N11</f>
        <v>27.57</v>
      </c>
      <c r="D22" s="8">
        <f t="shared" si="0"/>
        <v>0.004657953089968997</v>
      </c>
    </row>
    <row r="23" spans="2:4" ht="12.75">
      <c r="B23" s="6" t="s">
        <v>21</v>
      </c>
      <c r="C23" s="7">
        <f>+C24+C25+C26+C27+C28+C29+C30+C31+C32</f>
        <v>-35.85</v>
      </c>
      <c r="D23" s="8">
        <f t="shared" si="0"/>
        <v>-0.006056859567478729</v>
      </c>
    </row>
    <row r="24" spans="2:4" ht="12.75">
      <c r="B24" s="6" t="s">
        <v>11</v>
      </c>
      <c r="C24" s="7">
        <f>+'לא סחיר- תעודות התחייבות ממשלתי'!M11</f>
        <v>0</v>
      </c>
      <c r="D24" s="8">
        <f t="shared" si="0"/>
        <v>0</v>
      </c>
    </row>
    <row r="25" spans="2:4" ht="12.75">
      <c r="B25" s="6" t="s">
        <v>22</v>
      </c>
      <c r="C25" s="7">
        <f>+'לא סחיר - תעודות חוב מסחריות'!P11</f>
        <v>0</v>
      </c>
      <c r="D25" s="8">
        <f t="shared" si="0"/>
        <v>0</v>
      </c>
    </row>
    <row r="26" spans="2:4" ht="12.75">
      <c r="B26" s="6" t="s">
        <v>23</v>
      </c>
      <c r="C26" s="7">
        <f>+'לא סחיר - אג"ח קונצרני'!P11</f>
        <v>0</v>
      </c>
      <c r="D26" s="8">
        <f t="shared" si="0"/>
        <v>0</v>
      </c>
    </row>
    <row r="27" spans="2:4" ht="12.75">
      <c r="B27" s="6" t="s">
        <v>24</v>
      </c>
      <c r="C27" s="7">
        <f>+'לא סחיר - מניות'!J11</f>
        <v>0</v>
      </c>
      <c r="D27" s="8">
        <f t="shared" si="0"/>
        <v>0</v>
      </c>
    </row>
    <row r="28" spans="2:4" ht="12.75">
      <c r="B28" s="6" t="s">
        <v>25</v>
      </c>
      <c r="C28" s="7">
        <f>+'לא סחיר - קרנות השקעה'!H11</f>
        <v>0</v>
      </c>
      <c r="D28" s="8">
        <f t="shared" si="0"/>
        <v>0</v>
      </c>
    </row>
    <row r="29" spans="2:4" ht="12.75">
      <c r="B29" s="6" t="s">
        <v>26</v>
      </c>
      <c r="C29" s="7">
        <f>+'לא סחיר - כתבי אופציה'!I11</f>
        <v>0</v>
      </c>
      <c r="D29" s="8">
        <f t="shared" si="0"/>
        <v>0</v>
      </c>
    </row>
    <row r="30" spans="2:4" ht="12.75">
      <c r="B30" s="6" t="s">
        <v>27</v>
      </c>
      <c r="C30" s="7">
        <f>+'לא סחיר - אופציות'!I11</f>
        <v>0</v>
      </c>
      <c r="D30" s="8">
        <f t="shared" si="0"/>
        <v>0</v>
      </c>
    </row>
    <row r="31" spans="2:4" ht="12.75">
      <c r="B31" s="6" t="s">
        <v>28</v>
      </c>
      <c r="C31" s="7">
        <f>+'לא סחיר - חוזים עתידיים'!I11</f>
        <v>-35.85</v>
      </c>
      <c r="D31" s="8">
        <f t="shared" si="0"/>
        <v>-0.006056859567478729</v>
      </c>
    </row>
    <row r="32" spans="2:4" ht="12.75">
      <c r="B32" s="6" t="s">
        <v>29</v>
      </c>
      <c r="C32" s="7">
        <f>+'לא סחיר - מוצרים מובנים'!N11</f>
        <v>0</v>
      </c>
      <c r="D32" s="8">
        <f t="shared" si="0"/>
        <v>0</v>
      </c>
    </row>
    <row r="33" spans="2:4" ht="12.75">
      <c r="B33" s="6" t="s">
        <v>30</v>
      </c>
      <c r="C33" s="7">
        <f>+הלוואות!O10</f>
        <v>0</v>
      </c>
      <c r="D33" s="8">
        <f t="shared" si="0"/>
        <v>0</v>
      </c>
    </row>
    <row r="34" spans="2:4" ht="12.75">
      <c r="B34" s="6" t="s">
        <v>31</v>
      </c>
      <c r="C34" s="7">
        <f>+'פקדונות מעל 3 חודשים'!M10</f>
        <v>0</v>
      </c>
      <c r="D34" s="8">
        <f t="shared" si="0"/>
        <v>0</v>
      </c>
    </row>
    <row r="35" spans="2:4" ht="12.75">
      <c r="B35" s="6" t="s">
        <v>32</v>
      </c>
      <c r="C35" s="7">
        <f>+'זכויות מקרקעין'!G10</f>
        <v>0</v>
      </c>
      <c r="D35" s="8">
        <f t="shared" si="0"/>
        <v>0</v>
      </c>
    </row>
    <row r="36" spans="2:4" ht="12.75">
      <c r="B36" s="6" t="s">
        <v>33</v>
      </c>
      <c r="C36" s="7">
        <f>+'השקעה בחברות מוחזקות'!I10</f>
        <v>0</v>
      </c>
      <c r="D36" s="8">
        <f t="shared" si="0"/>
        <v>0</v>
      </c>
    </row>
    <row r="37" spans="2:4" ht="12.75">
      <c r="B37" s="6" t="s">
        <v>34</v>
      </c>
      <c r="C37" s="7">
        <f>+'השקעות אחרות'!I10</f>
        <v>0</v>
      </c>
      <c r="D37" s="8">
        <f t="shared" si="0"/>
        <v>0</v>
      </c>
    </row>
    <row r="38" spans="2:4" ht="12.75">
      <c r="B38" s="5" t="s">
        <v>35</v>
      </c>
      <c r="C38" s="5"/>
      <c r="D38" s="8"/>
    </row>
    <row r="39" spans="2:4" ht="12.75">
      <c r="B39" s="6" t="s">
        <v>36</v>
      </c>
      <c r="C39" s="7">
        <f>+'עלות מתואמת אג"ח קונצרני סחיר'!M10</f>
        <v>0</v>
      </c>
      <c r="D39" s="8">
        <f t="shared" si="0"/>
        <v>0</v>
      </c>
    </row>
    <row r="40" spans="2:4" ht="12.75">
      <c r="B40" s="6" t="s">
        <v>37</v>
      </c>
      <c r="C40" s="7">
        <f>+'עלות מתואמת אג"ח קונצרני ל.סחיר'!M10</f>
        <v>0</v>
      </c>
      <c r="D40" s="8">
        <f t="shared" si="0"/>
        <v>0</v>
      </c>
    </row>
    <row r="41" spans="2:4" ht="12.75">
      <c r="B41" s="6" t="s">
        <v>38</v>
      </c>
      <c r="C41" s="7">
        <f>+'עלות מתואמת מסגרות אשראי ללווים'!M10</f>
        <v>0</v>
      </c>
      <c r="D41" s="8">
        <f t="shared" si="0"/>
        <v>0</v>
      </c>
    </row>
    <row r="42" spans="2:4" ht="12.75">
      <c r="B42" s="3" t="s">
        <v>39</v>
      </c>
      <c r="C42" s="9">
        <v>5918.9089</v>
      </c>
      <c r="D42" s="10">
        <f>+D11+D12+D23+D33+D34+D35+D36+D37</f>
        <v>1.0000001858450631</v>
      </c>
    </row>
    <row r="43" spans="2:4" ht="12.75">
      <c r="B43" s="6" t="s">
        <v>40</v>
      </c>
      <c r="C43" s="7">
        <v>0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3.649</v>
      </c>
    </row>
    <row r="48" spans="3:4" ht="12.75">
      <c r="C48" s="6" t="s">
        <v>44</v>
      </c>
      <c r="D48" s="11">
        <v>3.3107</v>
      </c>
    </row>
    <row r="49" spans="3:4" ht="12.75">
      <c r="C49" s="6" t="s">
        <v>45</v>
      </c>
      <c r="D49" s="11">
        <v>4.775</v>
      </c>
    </row>
    <row r="50" spans="3:4" ht="12.75">
      <c r="C50" s="6" t="s">
        <v>46</v>
      </c>
      <c r="D50" s="11">
        <v>3.6565</v>
      </c>
    </row>
    <row r="51" spans="3:4" ht="12.75">
      <c r="C51" s="6" t="s">
        <v>47</v>
      </c>
      <c r="D51" s="11">
        <v>2.7454</v>
      </c>
    </row>
    <row r="52" spans="3:4" ht="12.75">
      <c r="C52" s="6" t="s">
        <v>48</v>
      </c>
      <c r="D52" s="11">
        <v>4.2258</v>
      </c>
    </row>
    <row r="53" spans="3:4" ht="12.75">
      <c r="C53" s="6" t="s">
        <v>49</v>
      </c>
      <c r="D53" s="11">
        <v>0.4056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0.5672</v>
      </c>
    </row>
    <row r="56" spans="3:4" ht="12.75">
      <c r="C56" s="6" t="s">
        <v>52</v>
      </c>
      <c r="D56" s="11">
        <v>0.2637</v>
      </c>
    </row>
    <row r="57" spans="3:4" ht="12.75">
      <c r="C57" s="6" t="s">
        <v>53</v>
      </c>
      <c r="D57" s="11">
        <v>2.6794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0.4463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0.1831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0.9508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0.11026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2.4707</v>
      </c>
    </row>
    <row r="70" spans="3:4" ht="12.75">
      <c r="C70" s="6" t="s">
        <v>66</v>
      </c>
      <c r="D70" s="11">
        <v>0.7977</v>
      </c>
    </row>
    <row r="71" spans="3:4" ht="12.75">
      <c r="C71" s="6" t="s">
        <v>67</v>
      </c>
      <c r="D71" s="11">
        <v>0.4661</v>
      </c>
    </row>
    <row r="72" spans="3:4" ht="12.75">
      <c r="C72" s="6" t="s">
        <v>68</v>
      </c>
      <c r="D72" s="11">
        <v>2.6744</v>
      </c>
    </row>
    <row r="73" spans="3:4" ht="12.75">
      <c r="C73" s="6" t="s">
        <v>69</v>
      </c>
      <c r="D73" s="11">
        <v>0.5684</v>
      </c>
    </row>
    <row r="74" spans="3:4" ht="12.75">
      <c r="C74" s="6" t="s">
        <v>70</v>
      </c>
      <c r="D74" s="11">
        <v>0.9709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0.003252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 topLeftCell="A1"/>
  </sheetViews>
  <sheetFormatPr defaultColWidth="9.140625" defaultRowHeight="12.75"/>
  <cols>
    <col min="2" max="2" width="37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401</v>
      </c>
    </row>
    <row r="8" spans="2:12" ht="12.75">
      <c r="B8" s="3" t="s">
        <v>76</v>
      </c>
      <c r="C8" s="3" t="s">
        <v>77</v>
      </c>
      <c r="D8" s="3" t="s">
        <v>105</v>
      </c>
      <c r="E8" s="3" t="s">
        <v>126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402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403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404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405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406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407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408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404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409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406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410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407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102</v>
      </c>
      <c r="C25" s="17"/>
      <c r="D25" s="6"/>
      <c r="E25" s="6"/>
      <c r="F25" s="6"/>
    </row>
    <row r="29" ht="12.75">
      <c r="B2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411</v>
      </c>
    </row>
    <row r="8" spans="2:11" ht="12.75">
      <c r="B8" s="3" t="s">
        <v>76</v>
      </c>
      <c r="C8" s="3" t="s">
        <v>77</v>
      </c>
      <c r="D8" s="3" t="s">
        <v>105</v>
      </c>
      <c r="E8" s="3" t="s">
        <v>126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111</v>
      </c>
      <c r="K8" s="3" t="s">
        <v>86</v>
      </c>
    </row>
    <row r="9" spans="2:11" ht="12.75"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412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413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414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415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416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102</v>
      </c>
      <c r="C18" s="17"/>
      <c r="D18" s="6"/>
      <c r="E18" s="6"/>
      <c r="F18" s="6"/>
    </row>
    <row r="22" ht="12.75">
      <c r="B2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D14" sqref="D14"/>
    </sheetView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9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2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417</v>
      </c>
    </row>
    <row r="8" spans="2:17" ht="12.75">
      <c r="B8" s="3" t="s">
        <v>76</v>
      </c>
      <c r="C8" s="3" t="s">
        <v>77</v>
      </c>
      <c r="D8" s="3" t="s">
        <v>418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84</v>
      </c>
      <c r="O8" s="3" t="s">
        <v>110</v>
      </c>
      <c r="P8" s="3" t="s">
        <v>111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112</v>
      </c>
      <c r="H9" s="4" t="s">
        <v>113</v>
      </c>
      <c r="I9" s="4"/>
      <c r="J9" s="4" t="s">
        <v>87</v>
      </c>
      <c r="K9" s="4" t="s">
        <v>87</v>
      </c>
      <c r="L9" s="4" t="s">
        <v>114</v>
      </c>
      <c r="M9" s="4" t="s">
        <v>115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419</v>
      </c>
      <c r="C11" s="12"/>
      <c r="D11" s="3"/>
      <c r="E11" s="3"/>
      <c r="F11" s="3"/>
      <c r="G11" s="3"/>
      <c r="H11" s="12">
        <v>4.28</v>
      </c>
      <c r="I11" s="3"/>
      <c r="K11" s="10">
        <v>0.0043</v>
      </c>
      <c r="L11" s="9">
        <v>27000</v>
      </c>
      <c r="N11" s="9">
        <v>27.57</v>
      </c>
      <c r="P11" s="10">
        <v>1</v>
      </c>
      <c r="Q11" s="10">
        <v>0.0047</v>
      </c>
    </row>
    <row r="12" spans="2:17" ht="12.75">
      <c r="B12" s="3" t="s">
        <v>420</v>
      </c>
      <c r="C12" s="12"/>
      <c r="D12" s="3"/>
      <c r="E12" s="3"/>
      <c r="F12" s="3"/>
      <c r="G12" s="3"/>
      <c r="H12" s="12">
        <v>4.28</v>
      </c>
      <c r="I12" s="3"/>
      <c r="K12" s="10">
        <v>0.0043</v>
      </c>
      <c r="L12" s="9">
        <v>27000</v>
      </c>
      <c r="N12" s="9">
        <v>27.57</v>
      </c>
      <c r="P12" s="10">
        <v>1</v>
      </c>
      <c r="Q12" s="10">
        <v>0.0047</v>
      </c>
    </row>
    <row r="13" spans="2:17" ht="12.75">
      <c r="B13" s="13" t="s">
        <v>421</v>
      </c>
      <c r="C13" s="14"/>
      <c r="D13" s="13"/>
      <c r="E13" s="13"/>
      <c r="F13" s="13"/>
      <c r="G13" s="13"/>
      <c r="H13" s="14">
        <v>4.28</v>
      </c>
      <c r="I13" s="13"/>
      <c r="K13" s="16">
        <v>0.0043</v>
      </c>
      <c r="L13" s="15">
        <v>27000</v>
      </c>
      <c r="N13" s="15">
        <v>27.57</v>
      </c>
      <c r="P13" s="16">
        <v>1</v>
      </c>
      <c r="Q13" s="16">
        <v>0.0047</v>
      </c>
    </row>
    <row r="14" spans="2:17" ht="12.75">
      <c r="B14" s="6" t="s">
        <v>422</v>
      </c>
      <c r="C14" s="17">
        <v>1142215</v>
      </c>
      <c r="D14" s="6" t="s">
        <v>295</v>
      </c>
      <c r="E14" s="6" t="s">
        <v>95</v>
      </c>
      <c r="F14" s="6" t="s">
        <v>143</v>
      </c>
      <c r="G14" s="6"/>
      <c r="H14" s="17">
        <v>4.28</v>
      </c>
      <c r="I14" s="6" t="s">
        <v>93</v>
      </c>
      <c r="J14" s="19">
        <v>0.00618</v>
      </c>
      <c r="K14" s="8">
        <v>0.0043</v>
      </c>
      <c r="L14" s="7">
        <v>27000</v>
      </c>
      <c r="M14" s="7">
        <v>102.11</v>
      </c>
      <c r="N14" s="7">
        <v>27.57</v>
      </c>
      <c r="O14" s="8">
        <v>0</v>
      </c>
      <c r="P14" s="8">
        <v>1</v>
      </c>
      <c r="Q14" s="8">
        <v>0.0047</v>
      </c>
    </row>
    <row r="15" spans="2:17" ht="12.75">
      <c r="B15" s="13" t="s">
        <v>423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424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425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426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427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428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421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423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424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425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426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427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9" spans="2:9" ht="12.75">
      <c r="B29" s="6" t="s">
        <v>102</v>
      </c>
      <c r="C29" s="17"/>
      <c r="D29" s="6"/>
      <c r="E29" s="6"/>
      <c r="F29" s="6"/>
      <c r="G29" s="6"/>
      <c r="I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429</v>
      </c>
    </row>
    <row r="7" ht="15.75">
      <c r="B7" s="2" t="s">
        <v>104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106</v>
      </c>
      <c r="G8" s="3" t="s">
        <v>107</v>
      </c>
      <c r="H8" s="3" t="s">
        <v>81</v>
      </c>
      <c r="I8" s="3" t="s">
        <v>82</v>
      </c>
      <c r="J8" s="3" t="s">
        <v>83</v>
      </c>
      <c r="K8" s="3" t="s">
        <v>108</v>
      </c>
      <c r="L8" s="3" t="s">
        <v>42</v>
      </c>
      <c r="M8" s="3" t="s">
        <v>430</v>
      </c>
      <c r="N8" s="3" t="s">
        <v>110</v>
      </c>
      <c r="O8" s="3" t="s">
        <v>111</v>
      </c>
      <c r="P8" s="3" t="s">
        <v>86</v>
      </c>
    </row>
    <row r="9" spans="2:16" ht="12.75">
      <c r="B9" s="4"/>
      <c r="C9" s="4"/>
      <c r="D9" s="4"/>
      <c r="E9" s="4"/>
      <c r="F9" s="4" t="s">
        <v>112</v>
      </c>
      <c r="G9" s="4" t="s">
        <v>113</v>
      </c>
      <c r="H9" s="4"/>
      <c r="I9" s="4" t="s">
        <v>87</v>
      </c>
      <c r="J9" s="4" t="s">
        <v>87</v>
      </c>
      <c r="K9" s="4" t="s">
        <v>114</v>
      </c>
      <c r="L9" s="4" t="s">
        <v>115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116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431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432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433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434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435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436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437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122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438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102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429</v>
      </c>
    </row>
    <row r="7" ht="15.75">
      <c r="B7" s="2" t="s">
        <v>124</v>
      </c>
    </row>
    <row r="8" spans="2:19" ht="12.75">
      <c r="B8" s="3" t="s">
        <v>76</v>
      </c>
      <c r="C8" s="3" t="s">
        <v>77</v>
      </c>
      <c r="D8" s="3" t="s">
        <v>125</v>
      </c>
      <c r="E8" s="3" t="s">
        <v>78</v>
      </c>
      <c r="F8" s="3" t="s">
        <v>126</v>
      </c>
      <c r="G8" s="3" t="s">
        <v>79</v>
      </c>
      <c r="H8" s="3" t="s">
        <v>80</v>
      </c>
      <c r="I8" s="3" t="s">
        <v>106</v>
      </c>
      <c r="J8" s="3" t="s">
        <v>107</v>
      </c>
      <c r="K8" s="3" t="s">
        <v>81</v>
      </c>
      <c r="L8" s="3" t="s">
        <v>82</v>
      </c>
      <c r="M8" s="3" t="s">
        <v>83</v>
      </c>
      <c r="N8" s="3" t="s">
        <v>108</v>
      </c>
      <c r="O8" s="3" t="s">
        <v>42</v>
      </c>
      <c r="P8" s="3" t="s">
        <v>430</v>
      </c>
      <c r="Q8" s="3" t="s">
        <v>110</v>
      </c>
      <c r="R8" s="3" t="s">
        <v>111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112</v>
      </c>
      <c r="J9" s="4" t="s">
        <v>113</v>
      </c>
      <c r="K9" s="4"/>
      <c r="L9" s="4" t="s">
        <v>87</v>
      </c>
      <c r="M9" s="4" t="s">
        <v>87</v>
      </c>
      <c r="N9" s="4" t="s">
        <v>114</v>
      </c>
      <c r="O9" s="4" t="s">
        <v>115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439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440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441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442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131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443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444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445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446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102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429</v>
      </c>
    </row>
    <row r="7" ht="15.75">
      <c r="B7" s="2" t="s">
        <v>136</v>
      </c>
    </row>
    <row r="8" spans="2:19" ht="12.75">
      <c r="B8" s="3" t="s">
        <v>76</v>
      </c>
      <c r="C8" s="3" t="s">
        <v>77</v>
      </c>
      <c r="D8" s="3" t="s">
        <v>125</v>
      </c>
      <c r="E8" s="3" t="s">
        <v>78</v>
      </c>
      <c r="F8" s="3" t="s">
        <v>126</v>
      </c>
      <c r="G8" s="3" t="s">
        <v>79</v>
      </c>
      <c r="H8" s="3" t="s">
        <v>80</v>
      </c>
      <c r="I8" s="3" t="s">
        <v>106</v>
      </c>
      <c r="J8" s="3" t="s">
        <v>107</v>
      </c>
      <c r="K8" s="3" t="s">
        <v>81</v>
      </c>
      <c r="L8" s="3" t="s">
        <v>82</v>
      </c>
      <c r="M8" s="3" t="s">
        <v>83</v>
      </c>
      <c r="N8" s="3" t="s">
        <v>108</v>
      </c>
      <c r="O8" s="3" t="s">
        <v>42</v>
      </c>
      <c r="P8" s="3" t="s">
        <v>430</v>
      </c>
      <c r="Q8" s="3" t="s">
        <v>110</v>
      </c>
      <c r="R8" s="3" t="s">
        <v>111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112</v>
      </c>
      <c r="J9" s="4" t="s">
        <v>113</v>
      </c>
      <c r="K9" s="4"/>
      <c r="L9" s="4" t="s">
        <v>87</v>
      </c>
      <c r="M9" s="4" t="s">
        <v>87</v>
      </c>
      <c r="N9" s="4" t="s">
        <v>114</v>
      </c>
      <c r="O9" s="4" t="s">
        <v>115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447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448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449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450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451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452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453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454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455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102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13.7109375" style="0" customWidth="1"/>
    <col min="6" max="8" width="11.7109375" style="0" customWidth="1"/>
    <col min="9" max="9" width="9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429</v>
      </c>
    </row>
    <row r="7" ht="15.75">
      <c r="B7" s="2" t="s">
        <v>191</v>
      </c>
    </row>
    <row r="8" spans="2:13" ht="12.75">
      <c r="B8" s="3" t="s">
        <v>76</v>
      </c>
      <c r="C8" s="3" t="s">
        <v>77</v>
      </c>
      <c r="D8" s="3" t="s">
        <v>125</v>
      </c>
      <c r="E8" s="3" t="s">
        <v>78</v>
      </c>
      <c r="F8" s="3" t="s">
        <v>126</v>
      </c>
      <c r="G8" s="3" t="s">
        <v>81</v>
      </c>
      <c r="H8" s="3" t="s">
        <v>108</v>
      </c>
      <c r="I8" s="3" t="s">
        <v>42</v>
      </c>
      <c r="J8" s="3" t="s">
        <v>430</v>
      </c>
      <c r="K8" s="3" t="s">
        <v>110</v>
      </c>
      <c r="L8" s="3" t="s">
        <v>111</v>
      </c>
      <c r="M8" s="3" t="s">
        <v>86</v>
      </c>
    </row>
    <row r="9" spans="2:13" ht="12.75">
      <c r="B9" s="4"/>
      <c r="C9" s="4"/>
      <c r="D9" s="4"/>
      <c r="E9" s="4"/>
      <c r="F9" s="4"/>
      <c r="G9" s="4"/>
      <c r="H9" s="4" t="s">
        <v>114</v>
      </c>
      <c r="I9" s="4" t="s">
        <v>115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456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 ht="12.75">
      <c r="B12" s="3" t="s">
        <v>457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 ht="12.75">
      <c r="B13" s="13" t="s">
        <v>193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 ht="12.75">
      <c r="B14" s="3" t="s">
        <v>458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 ht="12.75">
      <c r="B15" s="13" t="s">
        <v>291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 ht="12.75">
      <c r="B16" s="13" t="s">
        <v>292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 ht="12.75">
      <c r="B19" s="6" t="s">
        <v>102</v>
      </c>
      <c r="C19" s="17"/>
      <c r="D19" s="6"/>
      <c r="E19" s="6"/>
      <c r="F19" s="6"/>
      <c r="G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9.7109375" style="0" customWidth="1"/>
    <col min="8" max="8" width="12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429</v>
      </c>
    </row>
    <row r="7" ht="15.75">
      <c r="B7" s="2" t="s">
        <v>459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106</v>
      </c>
      <c r="F8" s="3" t="s">
        <v>108</v>
      </c>
      <c r="G8" s="3" t="s">
        <v>42</v>
      </c>
      <c r="H8" s="3" t="s">
        <v>430</v>
      </c>
      <c r="I8" s="3" t="s">
        <v>110</v>
      </c>
      <c r="J8" s="3" t="s">
        <v>111</v>
      </c>
      <c r="K8" s="3" t="s">
        <v>86</v>
      </c>
    </row>
    <row r="9" spans="2:11" ht="12.75">
      <c r="B9" s="4"/>
      <c r="C9" s="4"/>
      <c r="D9" s="4"/>
      <c r="E9" s="4" t="s">
        <v>112</v>
      </c>
      <c r="F9" s="4" t="s">
        <v>114</v>
      </c>
      <c r="G9" s="4" t="s">
        <v>115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460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 ht="12.75">
      <c r="B12" s="3" t="s">
        <v>461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 ht="12.75">
      <c r="B13" s="13" t="s">
        <v>462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463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464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465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 ht="12.75">
      <c r="B17" s="3" t="s">
        <v>466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 ht="12.75">
      <c r="B18" s="13" t="s">
        <v>462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 ht="12.75">
      <c r="B19" s="13" t="s">
        <v>463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 ht="12.75">
      <c r="B20" s="13" t="s">
        <v>464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 ht="12.75">
      <c r="B21" s="13" t="s">
        <v>465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5" ht="12.75">
      <c r="B24" s="6" t="s">
        <v>102</v>
      </c>
      <c r="C24" s="17"/>
      <c r="D24" s="6"/>
      <c r="E24" s="6"/>
    </row>
    <row r="28" ht="12.75">
      <c r="B2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5" width="11.7109375" style="0" customWidth="1"/>
    <col min="6" max="6" width="14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429</v>
      </c>
    </row>
    <row r="7" ht="15.75">
      <c r="B7" s="2" t="s">
        <v>467</v>
      </c>
    </row>
    <row r="8" spans="2:12" ht="12.75">
      <c r="B8" s="3" t="s">
        <v>76</v>
      </c>
      <c r="C8" s="3" t="s">
        <v>77</v>
      </c>
      <c r="D8" s="3" t="s">
        <v>126</v>
      </c>
      <c r="E8" s="3" t="s">
        <v>81</v>
      </c>
      <c r="F8" s="3" t="s">
        <v>106</v>
      </c>
      <c r="G8" s="3" t="s">
        <v>108</v>
      </c>
      <c r="H8" s="3" t="s">
        <v>42</v>
      </c>
      <c r="I8" s="3" t="s">
        <v>430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/>
      <c r="F9" s="4" t="s">
        <v>112</v>
      </c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468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469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399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470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400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102</v>
      </c>
      <c r="C18" s="17"/>
      <c r="D18" s="6"/>
      <c r="E18" s="6"/>
      <c r="F18" s="6"/>
    </row>
    <row r="22" ht="12.75">
      <c r="B2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429</v>
      </c>
    </row>
    <row r="7" ht="15.75">
      <c r="B7" s="2" t="s">
        <v>471</v>
      </c>
    </row>
    <row r="8" spans="2:12" ht="12.75">
      <c r="B8" s="3" t="s">
        <v>76</v>
      </c>
      <c r="C8" s="3" t="s">
        <v>77</v>
      </c>
      <c r="D8" s="3" t="s">
        <v>126</v>
      </c>
      <c r="E8" s="3" t="s">
        <v>106</v>
      </c>
      <c r="F8" s="3" t="s">
        <v>81</v>
      </c>
      <c r="G8" s="3" t="s">
        <v>108</v>
      </c>
      <c r="H8" s="3" t="s">
        <v>42</v>
      </c>
      <c r="I8" s="3" t="s">
        <v>430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 t="s">
        <v>112</v>
      </c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472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473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474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475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476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477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478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479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474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480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477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481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478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102</v>
      </c>
      <c r="C26" s="17"/>
      <c r="D26" s="6"/>
      <c r="E26" s="6"/>
      <c r="F26" s="6"/>
    </row>
    <row r="30" ht="12.75">
      <c r="B3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 topLeftCell="A1">
      <selection activeCell="D24" sqref="D24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1.7109375" style="0" customWidth="1"/>
    <col min="11" max="11" width="28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v>94.87</v>
      </c>
      <c r="K10" s="10">
        <v>1</v>
      </c>
      <c r="L10" s="10">
        <v>0.016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v>94.87</v>
      </c>
      <c r="K11" s="10">
        <v>1</v>
      </c>
      <c r="L11" s="10">
        <v>0.016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v>29.59</v>
      </c>
      <c r="K12" s="16">
        <v>0.3118</v>
      </c>
      <c r="L12" s="16">
        <v>0.005</v>
      </c>
    </row>
    <row r="13" spans="2:12" ht="12.75">
      <c r="B13" s="6" t="s">
        <v>569</v>
      </c>
      <c r="C13" s="17">
        <v>4</v>
      </c>
      <c r="D13" s="18">
        <v>14</v>
      </c>
      <c r="E13" s="6"/>
      <c r="F13" s="6"/>
      <c r="G13" s="6" t="s">
        <v>93</v>
      </c>
      <c r="J13" s="7">
        <v>29.59</v>
      </c>
      <c r="K13" s="8">
        <v>0.3118</v>
      </c>
      <c r="L13" s="8">
        <v>0.005</v>
      </c>
    </row>
    <row r="14" spans="2:12" ht="12.75">
      <c r="B14" s="13" t="s">
        <v>94</v>
      </c>
      <c r="C14" s="14"/>
      <c r="D14" s="13"/>
      <c r="E14" s="13"/>
      <c r="F14" s="13"/>
      <c r="G14" s="13"/>
      <c r="J14" s="15">
        <v>12.31</v>
      </c>
      <c r="K14" s="16">
        <v>0.1298</v>
      </c>
      <c r="L14" s="16">
        <v>0.0021</v>
      </c>
    </row>
    <row r="15" spans="2:12" ht="12.75">
      <c r="B15" s="6" t="s">
        <v>570</v>
      </c>
      <c r="C15" s="17">
        <v>1000280</v>
      </c>
      <c r="D15" s="18">
        <v>12</v>
      </c>
      <c r="E15" s="6"/>
      <c r="F15" s="6"/>
      <c r="G15" s="6" t="s">
        <v>43</v>
      </c>
      <c r="J15" s="7">
        <v>12.13</v>
      </c>
      <c r="K15" s="8">
        <v>0.1279</v>
      </c>
      <c r="L15" s="8">
        <v>0.002</v>
      </c>
    </row>
    <row r="16" spans="2:12" ht="12.75">
      <c r="B16" s="6" t="s">
        <v>571</v>
      </c>
      <c r="C16" s="17">
        <v>1000603</v>
      </c>
      <c r="D16" s="18">
        <v>12</v>
      </c>
      <c r="E16" s="6"/>
      <c r="F16" s="6"/>
      <c r="G16" s="6" t="s">
        <v>46</v>
      </c>
      <c r="J16" s="7">
        <v>0.18</v>
      </c>
      <c r="K16" s="8">
        <v>0.0018</v>
      </c>
      <c r="L16" s="8">
        <v>0</v>
      </c>
    </row>
    <row r="17" spans="2:12" ht="12.75">
      <c r="B17" s="13" t="s">
        <v>96</v>
      </c>
      <c r="C17" s="14"/>
      <c r="D17" s="13"/>
      <c r="E17" s="13"/>
      <c r="F17" s="13"/>
      <c r="G17" s="13"/>
      <c r="J17" s="15">
        <v>52.97</v>
      </c>
      <c r="K17" s="16">
        <v>0.5584</v>
      </c>
      <c r="L17" s="16">
        <v>0.0089</v>
      </c>
    </row>
    <row r="18" spans="2:12" ht="12.75">
      <c r="B18" s="6" t="s">
        <v>572</v>
      </c>
      <c r="C18" s="17">
        <v>10140</v>
      </c>
      <c r="D18" s="18">
        <v>12</v>
      </c>
      <c r="E18" s="6"/>
      <c r="F18" s="6"/>
      <c r="G18" s="6" t="s">
        <v>93</v>
      </c>
      <c r="J18" s="7">
        <v>52.97</v>
      </c>
      <c r="K18" s="8">
        <v>0.5584</v>
      </c>
      <c r="L18" s="8">
        <v>0.0089</v>
      </c>
    </row>
    <row r="19" spans="2:12" ht="12.75">
      <c r="B19" s="13" t="s">
        <v>97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 ht="12.75">
      <c r="B20" s="13" t="s">
        <v>98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 ht="12.75">
      <c r="B21" s="13" t="s">
        <v>99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 ht="12.75">
      <c r="B22" s="13" t="s">
        <v>100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 ht="12.75">
      <c r="B23" s="3" t="s">
        <v>101</v>
      </c>
      <c r="C23" s="12"/>
      <c r="D23" s="3"/>
      <c r="E23" s="3"/>
      <c r="F23" s="3"/>
      <c r="G23" s="3"/>
      <c r="J23" s="9">
        <v>0</v>
      </c>
      <c r="K23" s="10">
        <v>0</v>
      </c>
      <c r="L23" s="10">
        <v>0</v>
      </c>
    </row>
    <row r="24" spans="2:12" ht="12.75">
      <c r="B24" s="13" t="s">
        <v>94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 ht="12.75">
      <c r="B25" s="13" t="s">
        <v>100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8" spans="2:7" ht="12.75">
      <c r="B28" s="6" t="s">
        <v>102</v>
      </c>
      <c r="C28" s="17"/>
      <c r="D28" s="6"/>
      <c r="E28" s="6"/>
      <c r="F28" s="6"/>
      <c r="G28" s="6"/>
    </row>
    <row r="32" ht="12.75">
      <c r="B3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rightToLeft="1" workbookViewId="0" topLeftCell="A1">
      <selection activeCell="D15" sqref="D15:D16"/>
    </sheetView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4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429</v>
      </c>
    </row>
    <row r="7" ht="15.75">
      <c r="B7" s="2" t="s">
        <v>482</v>
      </c>
    </row>
    <row r="8" spans="2:11" ht="12.75">
      <c r="B8" s="3" t="s">
        <v>76</v>
      </c>
      <c r="C8" s="3" t="s">
        <v>77</v>
      </c>
      <c r="D8" s="3" t="s">
        <v>126</v>
      </c>
      <c r="E8" s="3" t="s">
        <v>106</v>
      </c>
      <c r="F8" s="3" t="s">
        <v>81</v>
      </c>
      <c r="G8" s="3" t="s">
        <v>108</v>
      </c>
      <c r="H8" s="3" t="s">
        <v>42</v>
      </c>
      <c r="I8" s="3" t="s">
        <v>430</v>
      </c>
      <c r="J8" s="3" t="s">
        <v>111</v>
      </c>
      <c r="K8" s="3" t="s">
        <v>86</v>
      </c>
    </row>
    <row r="9" spans="2:11" ht="12.75">
      <c r="B9" s="4"/>
      <c r="C9" s="4"/>
      <c r="D9" s="4"/>
      <c r="E9" s="4" t="s">
        <v>112</v>
      </c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483</v>
      </c>
      <c r="C11" s="12"/>
      <c r="D11" s="3"/>
      <c r="E11" s="3"/>
      <c r="F11" s="3"/>
      <c r="G11" s="9">
        <v>-497800</v>
      </c>
      <c r="I11" s="9">
        <v>-35.85</v>
      </c>
      <c r="J11" s="10">
        <v>1</v>
      </c>
      <c r="K11" s="10">
        <v>-0.0061</v>
      </c>
    </row>
    <row r="12" spans="2:11" ht="12.75">
      <c r="B12" s="3" t="s">
        <v>484</v>
      </c>
      <c r="C12" s="12"/>
      <c r="D12" s="3"/>
      <c r="E12" s="3"/>
      <c r="F12" s="3"/>
      <c r="G12" s="9">
        <v>-497800</v>
      </c>
      <c r="I12" s="9">
        <v>-35.85</v>
      </c>
      <c r="J12" s="10">
        <v>1</v>
      </c>
      <c r="K12" s="10">
        <v>-0.0061</v>
      </c>
    </row>
    <row r="13" spans="2:11" ht="12.75">
      <c r="B13" s="13" t="s">
        <v>485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486</v>
      </c>
      <c r="C14" s="14"/>
      <c r="D14" s="13"/>
      <c r="E14" s="13"/>
      <c r="F14" s="13"/>
      <c r="G14" s="15">
        <v>-497800</v>
      </c>
      <c r="I14" s="15">
        <v>-35.85</v>
      </c>
      <c r="J14" s="16">
        <v>1</v>
      </c>
      <c r="K14" s="16">
        <v>-0.0061</v>
      </c>
    </row>
    <row r="15" spans="2:11" ht="12.75">
      <c r="B15" s="6" t="s">
        <v>487</v>
      </c>
      <c r="C15" s="17">
        <v>9902454</v>
      </c>
      <c r="D15" s="6"/>
      <c r="E15" s="6"/>
      <c r="F15" s="6" t="s">
        <v>93</v>
      </c>
      <c r="G15" s="7">
        <v>-85000</v>
      </c>
      <c r="H15" s="7">
        <v>7.42</v>
      </c>
      <c r="I15" s="7">
        <v>-6.31</v>
      </c>
      <c r="J15" s="8">
        <v>0.1759</v>
      </c>
      <c r="K15" s="8">
        <v>-0.0011</v>
      </c>
    </row>
    <row r="16" spans="2:11" ht="12.75">
      <c r="B16" s="6" t="s">
        <v>488</v>
      </c>
      <c r="C16" s="17">
        <v>9902453</v>
      </c>
      <c r="D16" s="6"/>
      <c r="E16" s="6"/>
      <c r="F16" s="6" t="s">
        <v>93</v>
      </c>
      <c r="G16" s="7">
        <v>-412800</v>
      </c>
      <c r="H16" s="7">
        <v>7.16</v>
      </c>
      <c r="I16" s="7">
        <v>-29.54</v>
      </c>
      <c r="J16" s="8">
        <v>0.8241</v>
      </c>
      <c r="K16" s="8">
        <v>-0.005</v>
      </c>
    </row>
    <row r="17" spans="2:11" ht="12.75">
      <c r="B17" s="13" t="s">
        <v>489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 ht="12.75">
      <c r="B18" s="13" t="s">
        <v>490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 ht="12.75">
      <c r="B19" s="13" t="s">
        <v>491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 ht="12.75">
      <c r="B20" s="3" t="s">
        <v>492</v>
      </c>
      <c r="C20" s="12"/>
      <c r="D20" s="3"/>
      <c r="E20" s="3"/>
      <c r="F20" s="3"/>
      <c r="G20" s="9">
        <v>0</v>
      </c>
      <c r="I20" s="9">
        <v>0</v>
      </c>
      <c r="J20" s="10">
        <v>0</v>
      </c>
      <c r="K20" s="10">
        <v>0</v>
      </c>
    </row>
    <row r="21" spans="2:11" ht="12.75">
      <c r="B21" s="13" t="s">
        <v>485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13" t="s">
        <v>493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 ht="12.75">
      <c r="B23" s="13" t="s">
        <v>490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491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7" spans="2:6" ht="12.75">
      <c r="B27" s="6" t="s">
        <v>102</v>
      </c>
      <c r="C27" s="17"/>
      <c r="D27" s="6"/>
      <c r="E27" s="6"/>
      <c r="F27" s="6"/>
    </row>
    <row r="31" ht="12.75">
      <c r="B3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429</v>
      </c>
    </row>
    <row r="7" ht="15.75">
      <c r="B7" s="2" t="s">
        <v>494</v>
      </c>
    </row>
    <row r="8" spans="2:17" ht="12.75">
      <c r="B8" s="3" t="s">
        <v>76</v>
      </c>
      <c r="C8" s="3" t="s">
        <v>77</v>
      </c>
      <c r="D8" s="3" t="s">
        <v>418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430</v>
      </c>
      <c r="O8" s="3" t="s">
        <v>110</v>
      </c>
      <c r="P8" s="3" t="s">
        <v>111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112</v>
      </c>
      <c r="H9" s="4" t="s">
        <v>113</v>
      </c>
      <c r="I9" s="4"/>
      <c r="J9" s="4" t="s">
        <v>87</v>
      </c>
      <c r="K9" s="4" t="s">
        <v>87</v>
      </c>
      <c r="L9" s="4" t="s">
        <v>114</v>
      </c>
      <c r="M9" s="4" t="s">
        <v>115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495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496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421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423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424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425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426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427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497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421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423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424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425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426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427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102</v>
      </c>
      <c r="C28" s="17"/>
      <c r="D28" s="6"/>
      <c r="E28" s="6"/>
      <c r="F28" s="6"/>
      <c r="G28" s="6"/>
      <c r="I28" s="6"/>
    </row>
    <row r="32" ht="12.75">
      <c r="B3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1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498</v>
      </c>
    </row>
    <row r="7" spans="2:17" ht="12.75">
      <c r="B7" s="3" t="s">
        <v>76</v>
      </c>
      <c r="C7" s="3" t="s">
        <v>499</v>
      </c>
      <c r="D7" s="3" t="s">
        <v>77</v>
      </c>
      <c r="E7" s="3" t="s">
        <v>78</v>
      </c>
      <c r="F7" s="3" t="s">
        <v>79</v>
      </c>
      <c r="G7" s="3" t="s">
        <v>106</v>
      </c>
      <c r="H7" s="3" t="s">
        <v>80</v>
      </c>
      <c r="I7" s="3" t="s">
        <v>107</v>
      </c>
      <c r="J7" s="3" t="s">
        <v>81</v>
      </c>
      <c r="K7" s="3" t="s">
        <v>82</v>
      </c>
      <c r="L7" s="3" t="s">
        <v>83</v>
      </c>
      <c r="M7" s="3" t="s">
        <v>108</v>
      </c>
      <c r="N7" s="3" t="s">
        <v>42</v>
      </c>
      <c r="O7" s="3" t="s">
        <v>430</v>
      </c>
      <c r="P7" s="3" t="s">
        <v>111</v>
      </c>
      <c r="Q7" s="3" t="s">
        <v>86</v>
      </c>
    </row>
    <row r="8" spans="2:17" ht="12.75">
      <c r="B8" s="4"/>
      <c r="C8" s="4"/>
      <c r="D8" s="4"/>
      <c r="E8" s="4"/>
      <c r="F8" s="4"/>
      <c r="G8" s="4" t="s">
        <v>112</v>
      </c>
      <c r="H8" s="4"/>
      <c r="I8" s="4" t="s">
        <v>113</v>
      </c>
      <c r="J8" s="4"/>
      <c r="K8" s="4" t="s">
        <v>87</v>
      </c>
      <c r="L8" s="4" t="s">
        <v>87</v>
      </c>
      <c r="M8" s="4" t="s">
        <v>114</v>
      </c>
      <c r="N8" s="4" t="s">
        <v>115</v>
      </c>
      <c r="O8" s="4" t="s">
        <v>88</v>
      </c>
      <c r="P8" s="4" t="s">
        <v>87</v>
      </c>
      <c r="Q8" s="4" t="s">
        <v>87</v>
      </c>
    </row>
    <row r="10" spans="2:17" ht="12.75">
      <c r="B10" s="3" t="s">
        <v>500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 ht="12.75">
      <c r="B11" s="3" t="s">
        <v>501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 ht="12.75">
      <c r="B12" s="13" t="s">
        <v>502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503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504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505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 ht="12.75">
      <c r="B16" s="13" t="s">
        <v>506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 ht="12.75">
      <c r="B17" s="13" t="s">
        <v>507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508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509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510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3" t="s">
        <v>511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 ht="12.75">
      <c r="B22" s="13" t="s">
        <v>512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 ht="12.75">
      <c r="B23" s="13" t="s">
        <v>513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514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515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0" ht="12.75">
      <c r="B28" s="6" t="s">
        <v>102</v>
      </c>
      <c r="C28" s="6"/>
      <c r="D28" s="17"/>
      <c r="E28" s="6"/>
      <c r="F28" s="6"/>
      <c r="G28" s="6"/>
      <c r="H28" s="6"/>
      <c r="J28" s="6"/>
    </row>
    <row r="32" ht="12.75">
      <c r="B3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 topLeftCell="A1"/>
  </sheetViews>
  <sheetFormatPr defaultColWidth="9.140625" defaultRowHeight="12.75"/>
  <cols>
    <col min="2" max="2" width="27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516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107</v>
      </c>
      <c r="H7" s="3" t="s">
        <v>81</v>
      </c>
      <c r="I7" s="3" t="s">
        <v>82</v>
      </c>
      <c r="J7" s="3" t="s">
        <v>83</v>
      </c>
      <c r="K7" s="3" t="s">
        <v>108</v>
      </c>
      <c r="L7" s="3" t="s">
        <v>42</v>
      </c>
      <c r="M7" s="3" t="s">
        <v>430</v>
      </c>
      <c r="N7" s="3" t="s">
        <v>111</v>
      </c>
      <c r="O7" s="3" t="s">
        <v>86</v>
      </c>
    </row>
    <row r="8" spans="2:15" ht="12.75">
      <c r="B8" s="4"/>
      <c r="C8" s="4"/>
      <c r="D8" s="4"/>
      <c r="E8" s="4"/>
      <c r="F8" s="4"/>
      <c r="G8" s="4" t="s">
        <v>113</v>
      </c>
      <c r="H8" s="4"/>
      <c r="I8" s="4" t="s">
        <v>87</v>
      </c>
      <c r="J8" s="4" t="s">
        <v>87</v>
      </c>
      <c r="K8" s="4" t="s">
        <v>114</v>
      </c>
      <c r="L8" s="4" t="s">
        <v>115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517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518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519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520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521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522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523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524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 ht="12.75">
      <c r="B18" s="13" t="s">
        <v>524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8" ht="12.75">
      <c r="B21" s="6" t="s">
        <v>102</v>
      </c>
      <c r="C21" s="17"/>
      <c r="D21" s="6"/>
      <c r="E21" s="6"/>
      <c r="F21" s="6"/>
      <c r="H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525</v>
      </c>
    </row>
    <row r="7" spans="2:10" ht="12.75">
      <c r="B7" s="3" t="s">
        <v>76</v>
      </c>
      <c r="C7" s="3" t="s">
        <v>526</v>
      </c>
      <c r="D7" s="3" t="s">
        <v>527</v>
      </c>
      <c r="E7" s="3" t="s">
        <v>528</v>
      </c>
      <c r="F7" s="3" t="s">
        <v>81</v>
      </c>
      <c r="G7" s="3" t="s">
        <v>529</v>
      </c>
      <c r="H7" s="3" t="s">
        <v>111</v>
      </c>
      <c r="I7" s="3" t="s">
        <v>86</v>
      </c>
      <c r="J7" s="3" t="s">
        <v>530</v>
      </c>
    </row>
    <row r="8" spans="2:10" ht="12.75">
      <c r="B8" s="4"/>
      <c r="C8" s="4"/>
      <c r="D8" s="4"/>
      <c r="E8" s="4" t="s">
        <v>113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531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532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533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534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535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536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537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102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538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430</v>
      </c>
      <c r="J7" s="3" t="s">
        <v>111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539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540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541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540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542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102</v>
      </c>
      <c r="C17" s="6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543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430</v>
      </c>
      <c r="J7" s="3" t="s">
        <v>85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544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545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545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546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546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102</v>
      </c>
      <c r="C17" s="17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547</v>
      </c>
    </row>
    <row r="7" spans="2:4" ht="12.75">
      <c r="B7" s="3" t="s">
        <v>76</v>
      </c>
      <c r="C7" s="3" t="s">
        <v>548</v>
      </c>
      <c r="D7" s="3" t="s">
        <v>549</v>
      </c>
    </row>
    <row r="8" spans="2:4" ht="12.75">
      <c r="B8" s="4"/>
      <c r="C8" s="4" t="s">
        <v>88</v>
      </c>
      <c r="D8" s="4" t="s">
        <v>112</v>
      </c>
    </row>
    <row r="10" spans="2:4" ht="12.75">
      <c r="B10" s="3" t="s">
        <v>550</v>
      </c>
      <c r="C10" s="9">
        <v>0</v>
      </c>
      <c r="D10" s="3"/>
    </row>
    <row r="11" spans="2:4" ht="12.75">
      <c r="B11" s="3" t="s">
        <v>551</v>
      </c>
      <c r="C11" s="9">
        <v>0</v>
      </c>
      <c r="D11" s="3"/>
    </row>
    <row r="12" spans="2:4" ht="12.75">
      <c r="B12" s="13" t="s">
        <v>552</v>
      </c>
      <c r="C12" s="15">
        <v>0</v>
      </c>
      <c r="D12" s="13"/>
    </row>
    <row r="13" spans="2:4" ht="12.75">
      <c r="B13" s="3" t="s">
        <v>553</v>
      </c>
      <c r="C13" s="9">
        <v>0</v>
      </c>
      <c r="D13" s="3"/>
    </row>
    <row r="14" spans="2:4" ht="12.75">
      <c r="B14" s="13" t="s">
        <v>554</v>
      </c>
      <c r="C14" s="15">
        <v>0</v>
      </c>
      <c r="D14" s="13"/>
    </row>
    <row r="17" spans="2:4" ht="12.75">
      <c r="B17" s="6" t="s">
        <v>102</v>
      </c>
      <c r="D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555</v>
      </c>
    </row>
    <row r="7" spans="2:16" ht="12.75">
      <c r="B7" s="3" t="s">
        <v>76</v>
      </c>
      <c r="C7" s="3" t="s">
        <v>77</v>
      </c>
      <c r="D7" s="3" t="s">
        <v>126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556</v>
      </c>
      <c r="L7" s="3" t="s">
        <v>108</v>
      </c>
      <c r="M7" s="3" t="s">
        <v>557</v>
      </c>
      <c r="N7" s="3" t="s">
        <v>110</v>
      </c>
      <c r="O7" s="3" t="s">
        <v>111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112</v>
      </c>
      <c r="H8" s="4" t="s">
        <v>113</v>
      </c>
      <c r="I8" s="4"/>
      <c r="J8" s="4" t="s">
        <v>87</v>
      </c>
      <c r="K8" s="4" t="s">
        <v>87</v>
      </c>
      <c r="L8" s="4" t="s">
        <v>114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137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139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160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176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187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188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189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190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558</v>
      </c>
    </row>
    <row r="7" spans="2:16" ht="12.75">
      <c r="B7" s="3" t="s">
        <v>76</v>
      </c>
      <c r="C7" s="3" t="s">
        <v>77</v>
      </c>
      <c r="D7" s="3" t="s">
        <v>126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556</v>
      </c>
      <c r="L7" s="3" t="s">
        <v>108</v>
      </c>
      <c r="M7" s="3" t="s">
        <v>557</v>
      </c>
      <c r="N7" s="3" t="s">
        <v>110</v>
      </c>
      <c r="O7" s="3" t="s">
        <v>111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112</v>
      </c>
      <c r="H8" s="4" t="s">
        <v>113</v>
      </c>
      <c r="I8" s="4"/>
      <c r="J8" s="4" t="s">
        <v>87</v>
      </c>
      <c r="K8" s="4" t="s">
        <v>87</v>
      </c>
      <c r="L8" s="4" t="s">
        <v>114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447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448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449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450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451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452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453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454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455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21.7109375" style="0" customWidth="1"/>
    <col min="15" max="15" width="11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104</v>
      </c>
    </row>
    <row r="8" spans="2:18" ht="12.75">
      <c r="B8" s="3" t="s">
        <v>76</v>
      </c>
      <c r="C8" s="3" t="s">
        <v>77</v>
      </c>
      <c r="D8" s="3" t="s">
        <v>105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109</v>
      </c>
      <c r="O8" s="3" t="s">
        <v>84</v>
      </c>
      <c r="P8" s="3" t="s">
        <v>110</v>
      </c>
      <c r="Q8" s="3" t="s">
        <v>111</v>
      </c>
      <c r="R8" s="3" t="s">
        <v>86</v>
      </c>
    </row>
    <row r="9" spans="2:18" ht="12.75">
      <c r="B9" s="4"/>
      <c r="C9" s="4"/>
      <c r="D9" s="4"/>
      <c r="E9" s="4"/>
      <c r="F9" s="4"/>
      <c r="G9" s="4" t="s">
        <v>112</v>
      </c>
      <c r="H9" s="4" t="s">
        <v>113</v>
      </c>
      <c r="I9" s="4"/>
      <c r="J9" s="4" t="s">
        <v>87</v>
      </c>
      <c r="K9" s="4" t="s">
        <v>87</v>
      </c>
      <c r="L9" s="4" t="s">
        <v>114</v>
      </c>
      <c r="M9" s="4" t="s">
        <v>115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116</v>
      </c>
      <c r="C11" s="12"/>
      <c r="D11" s="3"/>
      <c r="E11" s="3"/>
      <c r="F11" s="3"/>
      <c r="G11" s="3"/>
      <c r="I11" s="3"/>
      <c r="L11" s="9">
        <v>0</v>
      </c>
      <c r="O11" s="9">
        <v>0</v>
      </c>
      <c r="Q11" s="10">
        <v>0</v>
      </c>
      <c r="R11" s="10">
        <v>0</v>
      </c>
    </row>
    <row r="12" spans="2:18" ht="12.75">
      <c r="B12" s="3" t="s">
        <v>117</v>
      </c>
      <c r="C12" s="12"/>
      <c r="D12" s="3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 ht="12.75">
      <c r="B13" s="13" t="s">
        <v>118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 ht="12.75">
      <c r="B14" s="13" t="s">
        <v>119</v>
      </c>
      <c r="C14" s="14"/>
      <c r="D14" s="13"/>
      <c r="E14" s="13"/>
      <c r="F14" s="13"/>
      <c r="G14" s="13"/>
      <c r="I14" s="13"/>
      <c r="L14" s="15">
        <v>0</v>
      </c>
      <c r="O14" s="15">
        <v>0</v>
      </c>
      <c r="Q14" s="16">
        <v>0</v>
      </c>
      <c r="R14" s="16">
        <v>0</v>
      </c>
    </row>
    <row r="15" spans="2:18" ht="12.75">
      <c r="B15" s="13" t="s">
        <v>120</v>
      </c>
      <c r="C15" s="14"/>
      <c r="D15" s="13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 ht="12.75">
      <c r="B16" s="3" t="s">
        <v>121</v>
      </c>
      <c r="C16" s="12"/>
      <c r="D16" s="3"/>
      <c r="E16" s="3"/>
      <c r="F16" s="3"/>
      <c r="G16" s="3"/>
      <c r="I16" s="3"/>
      <c r="L16" s="9">
        <v>0</v>
      </c>
      <c r="O16" s="9">
        <v>0</v>
      </c>
      <c r="Q16" s="10">
        <v>0</v>
      </c>
      <c r="R16" s="10">
        <v>0</v>
      </c>
    </row>
    <row r="17" spans="2:18" ht="12.75">
      <c r="B17" s="13" t="s">
        <v>122</v>
      </c>
      <c r="C17" s="14"/>
      <c r="D17" s="13"/>
      <c r="E17" s="13"/>
      <c r="F17" s="13"/>
      <c r="G17" s="13"/>
      <c r="I17" s="13"/>
      <c r="L17" s="15">
        <v>0</v>
      </c>
      <c r="O17" s="15">
        <v>0</v>
      </c>
      <c r="Q17" s="16">
        <v>0</v>
      </c>
      <c r="R17" s="16">
        <v>0</v>
      </c>
    </row>
    <row r="18" spans="2:18" ht="12.75">
      <c r="B18" s="13" t="s">
        <v>123</v>
      </c>
      <c r="C18" s="14"/>
      <c r="D18" s="13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559</v>
      </c>
    </row>
    <row r="7" spans="2:16" ht="12.75">
      <c r="B7" s="3" t="s">
        <v>76</v>
      </c>
      <c r="C7" s="3" t="s">
        <v>77</v>
      </c>
      <c r="D7" s="3" t="s">
        <v>126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556</v>
      </c>
      <c r="L7" s="3" t="s">
        <v>108</v>
      </c>
      <c r="M7" s="3" t="s">
        <v>557</v>
      </c>
      <c r="N7" s="3" t="s">
        <v>110</v>
      </c>
      <c r="O7" s="3" t="s">
        <v>111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112</v>
      </c>
      <c r="H8" s="4" t="s">
        <v>113</v>
      </c>
      <c r="I8" s="4"/>
      <c r="J8" s="4" t="s">
        <v>87</v>
      </c>
      <c r="K8" s="4" t="s">
        <v>87</v>
      </c>
      <c r="L8" s="4" t="s">
        <v>114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560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561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562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563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564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565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566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567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568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/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124</v>
      </c>
    </row>
    <row r="8" spans="2:21" ht="12.75">
      <c r="B8" s="3" t="s">
        <v>76</v>
      </c>
      <c r="C8" s="3" t="s">
        <v>77</v>
      </c>
      <c r="D8" s="3" t="s">
        <v>105</v>
      </c>
      <c r="E8" s="3" t="s">
        <v>125</v>
      </c>
      <c r="F8" s="3" t="s">
        <v>78</v>
      </c>
      <c r="G8" s="3" t="s">
        <v>126</v>
      </c>
      <c r="H8" s="3" t="s">
        <v>79</v>
      </c>
      <c r="I8" s="3" t="s">
        <v>80</v>
      </c>
      <c r="J8" s="3" t="s">
        <v>106</v>
      </c>
      <c r="K8" s="3" t="s">
        <v>107</v>
      </c>
      <c r="L8" s="3" t="s">
        <v>81</v>
      </c>
      <c r="M8" s="3" t="s">
        <v>82</v>
      </c>
      <c r="N8" s="3" t="s">
        <v>83</v>
      </c>
      <c r="O8" s="3" t="s">
        <v>108</v>
      </c>
      <c r="P8" s="3" t="s">
        <v>42</v>
      </c>
      <c r="Q8" s="3" t="s">
        <v>109</v>
      </c>
      <c r="R8" s="3" t="s">
        <v>84</v>
      </c>
      <c r="S8" s="3" t="s">
        <v>110</v>
      </c>
      <c r="T8" s="3" t="s">
        <v>111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112</v>
      </c>
      <c r="K9" s="4" t="s">
        <v>113</v>
      </c>
      <c r="L9" s="4"/>
      <c r="M9" s="4" t="s">
        <v>87</v>
      </c>
      <c r="N9" s="4" t="s">
        <v>87</v>
      </c>
      <c r="O9" s="4" t="s">
        <v>114</v>
      </c>
      <c r="P9" s="4" t="s">
        <v>115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127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128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129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130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131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132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133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134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135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102</v>
      </c>
      <c r="C22" s="17"/>
      <c r="D22" s="6"/>
      <c r="E22" s="6"/>
      <c r="F22" s="6"/>
      <c r="G22" s="6"/>
      <c r="H22" s="6"/>
      <c r="I22" s="6"/>
      <c r="J22" s="6"/>
      <c r="L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rightToLeft="1" workbookViewId="0" topLeftCell="D13">
      <selection activeCell="M14" sqref="M14:M39"/>
    </sheetView>
  </sheetViews>
  <sheetFormatPr defaultColWidth="9.140625" defaultRowHeight="12.75"/>
  <cols>
    <col min="2" max="2" width="52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22.7109375" style="0" customWidth="1"/>
    <col min="8" max="8" width="9.7109375" style="0" customWidth="1"/>
    <col min="9" max="9" width="12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3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136</v>
      </c>
    </row>
    <row r="8" spans="2:21" ht="12.75">
      <c r="B8" s="3" t="s">
        <v>76</v>
      </c>
      <c r="C8" s="3" t="s">
        <v>77</v>
      </c>
      <c r="D8" s="3" t="s">
        <v>105</v>
      </c>
      <c r="E8" s="3" t="s">
        <v>125</v>
      </c>
      <c r="F8" s="3" t="s">
        <v>78</v>
      </c>
      <c r="G8" s="3" t="s">
        <v>126</v>
      </c>
      <c r="H8" s="3" t="s">
        <v>79</v>
      </c>
      <c r="I8" s="3" t="s">
        <v>80</v>
      </c>
      <c r="J8" s="3" t="s">
        <v>106</v>
      </c>
      <c r="K8" s="3" t="s">
        <v>107</v>
      </c>
      <c r="L8" s="3" t="s">
        <v>81</v>
      </c>
      <c r="M8" s="3" t="s">
        <v>82</v>
      </c>
      <c r="N8" s="3" t="s">
        <v>83</v>
      </c>
      <c r="O8" s="3" t="s">
        <v>108</v>
      </c>
      <c r="P8" s="3" t="s">
        <v>42</v>
      </c>
      <c r="Q8" s="3" t="s">
        <v>109</v>
      </c>
      <c r="R8" s="3" t="s">
        <v>84</v>
      </c>
      <c r="S8" s="3" t="s">
        <v>110</v>
      </c>
      <c r="T8" s="3" t="s">
        <v>111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112</v>
      </c>
      <c r="K9" s="4" t="s">
        <v>113</v>
      </c>
      <c r="L9" s="4"/>
      <c r="M9" s="4" t="s">
        <v>87</v>
      </c>
      <c r="N9" s="4" t="s">
        <v>87</v>
      </c>
      <c r="O9" s="4" t="s">
        <v>114</v>
      </c>
      <c r="P9" s="4" t="s">
        <v>115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137</v>
      </c>
      <c r="C11" s="12"/>
      <c r="D11" s="3"/>
      <c r="E11" s="3"/>
      <c r="F11" s="3"/>
      <c r="G11" s="3"/>
      <c r="H11" s="3"/>
      <c r="I11" s="3"/>
      <c r="J11" s="3"/>
      <c r="K11" s="12">
        <v>5.03</v>
      </c>
      <c r="L11" s="3"/>
      <c r="N11" s="10">
        <v>0.016</v>
      </c>
      <c r="O11" s="9">
        <v>573279.73</v>
      </c>
      <c r="R11" s="9">
        <v>600.94</v>
      </c>
      <c r="T11" s="10">
        <v>1</v>
      </c>
      <c r="U11" s="10">
        <v>0.1015</v>
      </c>
    </row>
    <row r="12" spans="2:21" ht="12.75">
      <c r="B12" s="3" t="s">
        <v>138</v>
      </c>
      <c r="C12" s="12"/>
      <c r="D12" s="3"/>
      <c r="E12" s="3"/>
      <c r="F12" s="3"/>
      <c r="G12" s="3"/>
      <c r="H12" s="3"/>
      <c r="I12" s="3"/>
      <c r="J12" s="3"/>
      <c r="K12" s="12">
        <v>5.03</v>
      </c>
      <c r="L12" s="3"/>
      <c r="N12" s="10">
        <v>0.016</v>
      </c>
      <c r="O12" s="9">
        <v>573279.73</v>
      </c>
      <c r="R12" s="9">
        <v>600.94</v>
      </c>
      <c r="T12" s="10">
        <v>1</v>
      </c>
      <c r="U12" s="10">
        <v>0.1015</v>
      </c>
    </row>
    <row r="13" spans="2:21" ht="12.75">
      <c r="B13" s="13" t="s">
        <v>139</v>
      </c>
      <c r="C13" s="14"/>
      <c r="D13" s="13"/>
      <c r="E13" s="13"/>
      <c r="F13" s="13"/>
      <c r="G13" s="13"/>
      <c r="H13" s="13"/>
      <c r="I13" s="13"/>
      <c r="J13" s="13"/>
      <c r="K13" s="14">
        <v>5.77</v>
      </c>
      <c r="L13" s="13"/>
      <c r="N13" s="16">
        <v>0.0144</v>
      </c>
      <c r="O13" s="15">
        <v>214870</v>
      </c>
      <c r="R13" s="15">
        <v>237.66</v>
      </c>
      <c r="T13" s="16">
        <v>0.3955</v>
      </c>
      <c r="U13" s="16">
        <v>0.0402</v>
      </c>
    </row>
    <row r="14" spans="2:21" ht="12.75">
      <c r="B14" s="6" t="s">
        <v>140</v>
      </c>
      <c r="C14" s="17">
        <v>2310225</v>
      </c>
      <c r="D14" s="6" t="s">
        <v>141</v>
      </c>
      <c r="E14" s="6"/>
      <c r="F14" s="18">
        <v>520032046</v>
      </c>
      <c r="G14" s="6" t="s">
        <v>142</v>
      </c>
      <c r="H14" s="6" t="s">
        <v>95</v>
      </c>
      <c r="I14" s="6" t="s">
        <v>143</v>
      </c>
      <c r="J14" s="6"/>
      <c r="K14" s="17">
        <v>8.73</v>
      </c>
      <c r="L14" s="6" t="s">
        <v>93</v>
      </c>
      <c r="M14" s="8">
        <v>0.0122</v>
      </c>
      <c r="N14" s="8">
        <v>0.0126</v>
      </c>
      <c r="O14" s="7">
        <v>20000</v>
      </c>
      <c r="P14" s="7">
        <v>101.58</v>
      </c>
      <c r="Q14" s="7">
        <v>0</v>
      </c>
      <c r="R14" s="7">
        <v>20.32</v>
      </c>
      <c r="S14" s="8">
        <v>0</v>
      </c>
      <c r="T14" s="8">
        <v>0.0338</v>
      </c>
      <c r="U14" s="8">
        <v>0.0034</v>
      </c>
    </row>
    <row r="15" spans="2:21" ht="12.75">
      <c r="B15" s="6" t="s">
        <v>144</v>
      </c>
      <c r="C15" s="17">
        <v>2310209</v>
      </c>
      <c r="D15" s="6" t="s">
        <v>141</v>
      </c>
      <c r="E15" s="6"/>
      <c r="F15" s="18">
        <v>520032046</v>
      </c>
      <c r="G15" s="6" t="s">
        <v>142</v>
      </c>
      <c r="H15" s="6" t="s">
        <v>95</v>
      </c>
      <c r="I15" s="6" t="s">
        <v>143</v>
      </c>
      <c r="J15" s="6"/>
      <c r="K15" s="17">
        <v>4.15</v>
      </c>
      <c r="L15" s="6" t="s">
        <v>93</v>
      </c>
      <c r="M15" s="8">
        <v>0.0099</v>
      </c>
      <c r="N15" s="8">
        <v>0.0035</v>
      </c>
      <c r="O15" s="7">
        <v>15000</v>
      </c>
      <c r="P15" s="7">
        <v>104.37</v>
      </c>
      <c r="Q15" s="7">
        <v>0</v>
      </c>
      <c r="R15" s="7">
        <v>15.66</v>
      </c>
      <c r="S15" s="8">
        <v>0</v>
      </c>
      <c r="T15" s="8">
        <v>0.0261</v>
      </c>
      <c r="U15" s="8">
        <v>0.0026</v>
      </c>
    </row>
    <row r="16" spans="2:21" ht="12.75">
      <c r="B16" s="6" t="s">
        <v>145</v>
      </c>
      <c r="C16" s="17">
        <v>1145564</v>
      </c>
      <c r="D16" s="6" t="s">
        <v>141</v>
      </c>
      <c r="E16" s="6"/>
      <c r="F16" s="18">
        <v>513569780</v>
      </c>
      <c r="G16" s="6" t="s">
        <v>146</v>
      </c>
      <c r="H16" s="6" t="s">
        <v>147</v>
      </c>
      <c r="I16" s="6" t="s">
        <v>148</v>
      </c>
      <c r="J16" s="6"/>
      <c r="K16" s="17">
        <v>6.93</v>
      </c>
      <c r="L16" s="6" t="s">
        <v>93</v>
      </c>
      <c r="M16" s="8">
        <v>0.0083</v>
      </c>
      <c r="N16" s="8">
        <v>0.0103</v>
      </c>
      <c r="O16" s="7">
        <v>50000</v>
      </c>
      <c r="P16" s="7">
        <v>99.55</v>
      </c>
      <c r="Q16" s="7">
        <v>0</v>
      </c>
      <c r="R16" s="7">
        <v>49.77</v>
      </c>
      <c r="S16" s="8">
        <v>0</v>
      </c>
      <c r="T16" s="8">
        <v>0.0828</v>
      </c>
      <c r="U16" s="8">
        <v>0.0084</v>
      </c>
    </row>
    <row r="17" spans="2:21" ht="12.75">
      <c r="B17" s="6" t="s">
        <v>149</v>
      </c>
      <c r="C17" s="17">
        <v>1940501</v>
      </c>
      <c r="D17" s="6" t="s">
        <v>141</v>
      </c>
      <c r="E17" s="6"/>
      <c r="F17" s="18">
        <v>520032640</v>
      </c>
      <c r="G17" s="6" t="s">
        <v>142</v>
      </c>
      <c r="H17" s="6" t="s">
        <v>92</v>
      </c>
      <c r="I17" s="6" t="s">
        <v>143</v>
      </c>
      <c r="J17" s="6"/>
      <c r="K17" s="17">
        <v>2.83</v>
      </c>
      <c r="L17" s="6" t="s">
        <v>93</v>
      </c>
      <c r="M17" s="8">
        <v>0.04</v>
      </c>
      <c r="N17" s="8">
        <v>0.0012</v>
      </c>
      <c r="O17" s="7">
        <v>20540</v>
      </c>
      <c r="P17" s="7">
        <v>118.31</v>
      </c>
      <c r="Q17" s="7">
        <v>0</v>
      </c>
      <c r="R17" s="7">
        <v>24.3</v>
      </c>
      <c r="S17" s="8">
        <v>0</v>
      </c>
      <c r="T17" s="8">
        <v>0.0404</v>
      </c>
      <c r="U17" s="8">
        <v>0.0041</v>
      </c>
    </row>
    <row r="18" spans="2:21" ht="12.75">
      <c r="B18" s="6" t="s">
        <v>150</v>
      </c>
      <c r="C18" s="17">
        <v>6000236</v>
      </c>
      <c r="D18" s="6" t="s">
        <v>141</v>
      </c>
      <c r="E18" s="6"/>
      <c r="F18" s="18">
        <v>520000472</v>
      </c>
      <c r="G18" s="6" t="s">
        <v>151</v>
      </c>
      <c r="H18" s="6" t="s">
        <v>152</v>
      </c>
      <c r="I18" s="6" t="s">
        <v>148</v>
      </c>
      <c r="J18" s="6"/>
      <c r="K18" s="17">
        <v>6.24</v>
      </c>
      <c r="L18" s="6" t="s">
        <v>93</v>
      </c>
      <c r="M18" s="8">
        <v>0.045</v>
      </c>
      <c r="N18" s="8">
        <v>0.0127</v>
      </c>
      <c r="O18" s="7">
        <v>8000</v>
      </c>
      <c r="P18" s="7">
        <v>125.35</v>
      </c>
      <c r="Q18" s="7">
        <v>0</v>
      </c>
      <c r="R18" s="7">
        <v>10.03</v>
      </c>
      <c r="S18" s="8">
        <v>0</v>
      </c>
      <c r="T18" s="8">
        <v>0.0167</v>
      </c>
      <c r="U18" s="8">
        <v>0.0017</v>
      </c>
    </row>
    <row r="19" spans="2:21" ht="12.75">
      <c r="B19" s="6" t="s">
        <v>153</v>
      </c>
      <c r="C19" s="17">
        <v>1110915</v>
      </c>
      <c r="D19" s="6" t="s">
        <v>141</v>
      </c>
      <c r="E19" s="6"/>
      <c r="F19" s="18">
        <v>520043605</v>
      </c>
      <c r="G19" s="6" t="s">
        <v>154</v>
      </c>
      <c r="H19" s="6" t="s">
        <v>155</v>
      </c>
      <c r="I19" s="6" t="s">
        <v>143</v>
      </c>
      <c r="J19" s="6"/>
      <c r="K19" s="17">
        <v>8.43</v>
      </c>
      <c r="L19" s="6" t="s">
        <v>93</v>
      </c>
      <c r="M19" s="8">
        <v>0.0515</v>
      </c>
      <c r="N19" s="8">
        <v>0.0253</v>
      </c>
      <c r="O19" s="7">
        <v>11950</v>
      </c>
      <c r="P19" s="7">
        <v>149.3</v>
      </c>
      <c r="Q19" s="7">
        <v>0</v>
      </c>
      <c r="R19" s="7">
        <v>17.84</v>
      </c>
      <c r="S19" s="8">
        <v>0</v>
      </c>
      <c r="T19" s="8">
        <v>0.0297</v>
      </c>
      <c r="U19" s="8">
        <v>0.003</v>
      </c>
    </row>
    <row r="20" spans="2:21" ht="12.75">
      <c r="B20" s="6" t="s">
        <v>156</v>
      </c>
      <c r="C20" s="17">
        <v>1141050</v>
      </c>
      <c r="D20" s="6" t="s">
        <v>141</v>
      </c>
      <c r="E20" s="6"/>
      <c r="F20" s="18">
        <v>513623314</v>
      </c>
      <c r="G20" s="6" t="s">
        <v>146</v>
      </c>
      <c r="H20" s="6" t="s">
        <v>155</v>
      </c>
      <c r="I20" s="6" t="s">
        <v>143</v>
      </c>
      <c r="J20" s="6"/>
      <c r="K20" s="17">
        <v>5.92</v>
      </c>
      <c r="L20" s="6" t="s">
        <v>93</v>
      </c>
      <c r="M20" s="8">
        <v>0.0195</v>
      </c>
      <c r="N20" s="8">
        <v>0.0193</v>
      </c>
      <c r="O20" s="7">
        <v>4000</v>
      </c>
      <c r="P20" s="7">
        <v>101.1</v>
      </c>
      <c r="Q20" s="7">
        <v>0</v>
      </c>
      <c r="R20" s="7">
        <v>4.04</v>
      </c>
      <c r="S20" s="8">
        <v>0</v>
      </c>
      <c r="T20" s="8">
        <v>0.0067</v>
      </c>
      <c r="U20" s="8">
        <v>0.0007</v>
      </c>
    </row>
    <row r="21" spans="2:21" ht="12.75">
      <c r="B21" s="6" t="s">
        <v>157</v>
      </c>
      <c r="C21" s="17">
        <v>1260546</v>
      </c>
      <c r="D21" s="6" t="s">
        <v>141</v>
      </c>
      <c r="E21" s="6"/>
      <c r="F21" s="18">
        <v>520033234</v>
      </c>
      <c r="G21" s="6" t="s">
        <v>146</v>
      </c>
      <c r="H21" s="6" t="s">
        <v>155</v>
      </c>
      <c r="I21" s="6" t="s">
        <v>143</v>
      </c>
      <c r="J21" s="6"/>
      <c r="K21" s="17">
        <v>3.92</v>
      </c>
      <c r="L21" s="6" t="s">
        <v>93</v>
      </c>
      <c r="M21" s="8">
        <v>0.0535</v>
      </c>
      <c r="N21" s="8">
        <v>0.0172</v>
      </c>
      <c r="O21" s="7">
        <v>16520</v>
      </c>
      <c r="P21" s="7">
        <v>120.4</v>
      </c>
      <c r="Q21" s="7">
        <v>0</v>
      </c>
      <c r="R21" s="7">
        <v>19.89</v>
      </c>
      <c r="S21" s="8">
        <v>0</v>
      </c>
      <c r="T21" s="8">
        <v>0.0331</v>
      </c>
      <c r="U21" s="8">
        <v>0.0034</v>
      </c>
    </row>
    <row r="22" spans="2:21" ht="12.75">
      <c r="B22" s="6" t="s">
        <v>158</v>
      </c>
      <c r="C22" s="17">
        <v>1260652</v>
      </c>
      <c r="D22" s="6" t="s">
        <v>141</v>
      </c>
      <c r="E22" s="6"/>
      <c r="F22" s="18">
        <v>520033234</v>
      </c>
      <c r="G22" s="6" t="s">
        <v>146</v>
      </c>
      <c r="H22" s="6" t="s">
        <v>155</v>
      </c>
      <c r="I22" s="6" t="s">
        <v>143</v>
      </c>
      <c r="J22" s="6"/>
      <c r="K22" s="17">
        <v>6.94</v>
      </c>
      <c r="L22" s="6" t="s">
        <v>93</v>
      </c>
      <c r="M22" s="8">
        <v>0.0278</v>
      </c>
      <c r="N22" s="8">
        <v>0.0265</v>
      </c>
      <c r="O22" s="7">
        <v>50000</v>
      </c>
      <c r="P22" s="7">
        <v>101.78</v>
      </c>
      <c r="Q22" s="7">
        <v>0.51</v>
      </c>
      <c r="R22" s="7">
        <v>51.4</v>
      </c>
      <c r="S22" s="8">
        <v>0.0001</v>
      </c>
      <c r="T22" s="8">
        <v>0.0855</v>
      </c>
      <c r="U22" s="8">
        <v>0.0087</v>
      </c>
    </row>
    <row r="23" spans="2:21" ht="12.75">
      <c r="B23" s="6" t="s">
        <v>159</v>
      </c>
      <c r="C23" s="17">
        <v>1260397</v>
      </c>
      <c r="D23" s="6" t="s">
        <v>141</v>
      </c>
      <c r="E23" s="6"/>
      <c r="F23" s="18">
        <v>520033234</v>
      </c>
      <c r="G23" s="6" t="s">
        <v>146</v>
      </c>
      <c r="H23" s="6" t="s">
        <v>155</v>
      </c>
      <c r="I23" s="6" t="s">
        <v>143</v>
      </c>
      <c r="J23" s="6"/>
      <c r="K23" s="17">
        <v>1.81</v>
      </c>
      <c r="L23" s="6" t="s">
        <v>93</v>
      </c>
      <c r="M23" s="8">
        <v>0.051</v>
      </c>
      <c r="N23" s="8">
        <v>0.0084</v>
      </c>
      <c r="O23" s="7">
        <v>18860</v>
      </c>
      <c r="P23" s="7">
        <v>129.46</v>
      </c>
      <c r="Q23" s="7">
        <v>0</v>
      </c>
      <c r="R23" s="7">
        <v>24.42</v>
      </c>
      <c r="S23" s="8">
        <v>0</v>
      </c>
      <c r="T23" s="8">
        <v>0.0406</v>
      </c>
      <c r="U23" s="8">
        <v>0.0041</v>
      </c>
    </row>
    <row r="24" spans="2:21" ht="12.75">
      <c r="B24" s="13" t="s">
        <v>160</v>
      </c>
      <c r="C24" s="14"/>
      <c r="D24" s="13"/>
      <c r="E24" s="13"/>
      <c r="F24" s="13"/>
      <c r="G24" s="13"/>
      <c r="H24" s="13"/>
      <c r="I24" s="13"/>
      <c r="J24" s="13"/>
      <c r="K24" s="14">
        <v>4.27</v>
      </c>
      <c r="L24" s="13"/>
      <c r="M24" s="20"/>
      <c r="N24" s="16">
        <v>-0.0141</v>
      </c>
      <c r="O24" s="15">
        <v>190620.07</v>
      </c>
      <c r="R24" s="15">
        <v>195.75</v>
      </c>
      <c r="T24" s="16">
        <v>0.3257</v>
      </c>
      <c r="U24" s="16">
        <v>0.0331</v>
      </c>
    </row>
    <row r="25" spans="2:21" ht="12.75">
      <c r="B25" s="6" t="s">
        <v>161</v>
      </c>
      <c r="C25" s="17">
        <v>2310167</v>
      </c>
      <c r="D25" s="6" t="s">
        <v>141</v>
      </c>
      <c r="E25" s="6"/>
      <c r="F25" s="18">
        <v>520032046</v>
      </c>
      <c r="G25" s="6" t="s">
        <v>142</v>
      </c>
      <c r="H25" s="6" t="s">
        <v>95</v>
      </c>
      <c r="I25" s="6" t="s">
        <v>143</v>
      </c>
      <c r="J25" s="6"/>
      <c r="K25" s="17">
        <v>6.38</v>
      </c>
      <c r="L25" s="6" t="s">
        <v>93</v>
      </c>
      <c r="M25" s="8">
        <v>0.0298</v>
      </c>
      <c r="N25" s="8">
        <v>0.0241</v>
      </c>
      <c r="O25" s="7">
        <v>26340</v>
      </c>
      <c r="P25" s="7">
        <v>103.8</v>
      </c>
      <c r="Q25" s="7">
        <v>0</v>
      </c>
      <c r="R25" s="7">
        <v>27.34</v>
      </c>
      <c r="S25" s="8">
        <v>0</v>
      </c>
      <c r="T25" s="8">
        <v>0.0455</v>
      </c>
      <c r="U25" s="8">
        <v>0.0046</v>
      </c>
    </row>
    <row r="26" spans="2:21" ht="12.75">
      <c r="B26" s="6" t="s">
        <v>162</v>
      </c>
      <c r="C26" s="17">
        <v>2300176</v>
      </c>
      <c r="D26" s="6" t="s">
        <v>141</v>
      </c>
      <c r="E26" s="6"/>
      <c r="F26" s="18">
        <v>520031931</v>
      </c>
      <c r="G26" s="6" t="s">
        <v>163</v>
      </c>
      <c r="H26" s="6" t="s">
        <v>164</v>
      </c>
      <c r="I26" s="6" t="s">
        <v>143</v>
      </c>
      <c r="J26" s="6"/>
      <c r="K26" s="17">
        <v>5.62</v>
      </c>
      <c r="L26" s="6" t="s">
        <v>93</v>
      </c>
      <c r="M26" s="8">
        <v>0.0365</v>
      </c>
      <c r="N26" s="8">
        <v>0.0302</v>
      </c>
      <c r="O26" s="7">
        <v>23500</v>
      </c>
      <c r="P26" s="7">
        <v>103.95</v>
      </c>
      <c r="Q26" s="7">
        <v>0</v>
      </c>
      <c r="R26" s="7">
        <v>24.43</v>
      </c>
      <c r="S26" s="8">
        <v>0</v>
      </c>
      <c r="T26" s="8">
        <v>0.0407</v>
      </c>
      <c r="U26" s="8">
        <v>0.0041</v>
      </c>
    </row>
    <row r="27" spans="2:21" ht="12.75">
      <c r="B27" s="6" t="s">
        <v>165</v>
      </c>
      <c r="C27" s="17">
        <v>1147560</v>
      </c>
      <c r="D27" s="6" t="s">
        <v>141</v>
      </c>
      <c r="E27" s="6"/>
      <c r="F27" s="18">
        <v>1744984</v>
      </c>
      <c r="G27" s="6" t="s">
        <v>146</v>
      </c>
      <c r="H27" s="6" t="s">
        <v>164</v>
      </c>
      <c r="I27" s="6" t="s">
        <v>143</v>
      </c>
      <c r="J27" s="6"/>
      <c r="K27" s="17">
        <v>0.7</v>
      </c>
      <c r="L27" s="6" t="s">
        <v>93</v>
      </c>
      <c r="M27" s="8">
        <v>0.0315</v>
      </c>
      <c r="N27" s="8">
        <v>-0.3403</v>
      </c>
      <c r="O27" s="7">
        <v>25000</v>
      </c>
      <c r="P27" s="7">
        <v>99.05</v>
      </c>
      <c r="Q27" s="7">
        <v>0</v>
      </c>
      <c r="R27" s="7">
        <v>24.76</v>
      </c>
      <c r="S27" s="8">
        <v>0.0001</v>
      </c>
      <c r="T27" s="8">
        <v>0.0412</v>
      </c>
      <c r="U27" s="8">
        <v>0.0042</v>
      </c>
    </row>
    <row r="28" spans="2:21" ht="12.75">
      <c r="B28" s="6" t="s">
        <v>166</v>
      </c>
      <c r="C28" s="17">
        <v>1145598</v>
      </c>
      <c r="D28" s="6" t="s">
        <v>141</v>
      </c>
      <c r="E28" s="6"/>
      <c r="F28" s="18">
        <v>1737</v>
      </c>
      <c r="G28" s="6" t="s">
        <v>146</v>
      </c>
      <c r="H28" s="6" t="s">
        <v>164</v>
      </c>
      <c r="I28" s="6" t="s">
        <v>143</v>
      </c>
      <c r="J28" s="6"/>
      <c r="K28" s="17">
        <v>4.62</v>
      </c>
      <c r="L28" s="6" t="s">
        <v>93</v>
      </c>
      <c r="M28" s="8">
        <v>0.033</v>
      </c>
      <c r="N28" s="8">
        <v>0.0338</v>
      </c>
      <c r="O28" s="7">
        <v>21000</v>
      </c>
      <c r="P28" s="7">
        <v>100.27</v>
      </c>
      <c r="Q28" s="7">
        <v>0</v>
      </c>
      <c r="R28" s="7">
        <v>21.06</v>
      </c>
      <c r="S28" s="8">
        <v>0</v>
      </c>
      <c r="T28" s="8">
        <v>0.035</v>
      </c>
      <c r="U28" s="8">
        <v>0.0036</v>
      </c>
    </row>
    <row r="29" spans="2:21" ht="12.75">
      <c r="B29" s="6" t="s">
        <v>167</v>
      </c>
      <c r="C29" s="17">
        <v>6270144</v>
      </c>
      <c r="D29" s="6" t="s">
        <v>141</v>
      </c>
      <c r="E29" s="6"/>
      <c r="F29" s="18">
        <v>520025602</v>
      </c>
      <c r="G29" s="6" t="s">
        <v>168</v>
      </c>
      <c r="H29" s="6" t="s">
        <v>169</v>
      </c>
      <c r="I29" s="6" t="s">
        <v>148</v>
      </c>
      <c r="J29" s="6"/>
      <c r="K29" s="17">
        <v>4.6</v>
      </c>
      <c r="L29" s="6" t="s">
        <v>93</v>
      </c>
      <c r="M29" s="8">
        <v>0.05</v>
      </c>
      <c r="N29" s="8">
        <v>0.0246</v>
      </c>
      <c r="O29" s="7">
        <v>18226.16</v>
      </c>
      <c r="P29" s="7">
        <v>113.71</v>
      </c>
      <c r="Q29" s="7">
        <v>0</v>
      </c>
      <c r="R29" s="7">
        <v>20.72</v>
      </c>
      <c r="S29" s="8">
        <v>0.0001</v>
      </c>
      <c r="T29" s="8">
        <v>0.0345</v>
      </c>
      <c r="U29" s="8">
        <v>0.0035</v>
      </c>
    </row>
    <row r="30" spans="2:21" ht="12.75">
      <c r="B30" s="6" t="s">
        <v>170</v>
      </c>
      <c r="C30" s="17">
        <v>1143015</v>
      </c>
      <c r="D30" s="6" t="s">
        <v>141</v>
      </c>
      <c r="E30" s="6"/>
      <c r="F30" s="18">
        <v>1858676</v>
      </c>
      <c r="G30" s="6" t="s">
        <v>146</v>
      </c>
      <c r="H30" s="6" t="s">
        <v>169</v>
      </c>
      <c r="I30" s="6" t="s">
        <v>148</v>
      </c>
      <c r="J30" s="6"/>
      <c r="K30" s="17">
        <v>4.5</v>
      </c>
      <c r="L30" s="6" t="s">
        <v>93</v>
      </c>
      <c r="M30" s="8">
        <v>0.0305</v>
      </c>
      <c r="N30" s="8">
        <v>0.0486</v>
      </c>
      <c r="O30" s="7">
        <v>50000</v>
      </c>
      <c r="P30" s="7">
        <v>92.49</v>
      </c>
      <c r="Q30" s="7">
        <v>0.68</v>
      </c>
      <c r="R30" s="7">
        <v>46.93</v>
      </c>
      <c r="S30" s="8">
        <v>0.0001</v>
      </c>
      <c r="T30" s="8">
        <v>0.0781</v>
      </c>
      <c r="U30" s="8">
        <v>0.0079</v>
      </c>
    </row>
    <row r="31" spans="2:21" ht="12.75">
      <c r="B31" s="6" t="s">
        <v>171</v>
      </c>
      <c r="C31" s="17">
        <v>6990196</v>
      </c>
      <c r="D31" s="6" t="s">
        <v>141</v>
      </c>
      <c r="E31" s="6"/>
      <c r="F31" s="18">
        <v>520025438</v>
      </c>
      <c r="G31" s="6" t="s">
        <v>146</v>
      </c>
      <c r="H31" s="6" t="s">
        <v>169</v>
      </c>
      <c r="I31" s="6" t="s">
        <v>148</v>
      </c>
      <c r="J31" s="6"/>
      <c r="K31" s="17">
        <v>3.64</v>
      </c>
      <c r="L31" s="6" t="s">
        <v>93</v>
      </c>
      <c r="M31" s="8">
        <v>0.0705</v>
      </c>
      <c r="N31" s="8">
        <v>0.026</v>
      </c>
      <c r="O31" s="7">
        <v>18202.67</v>
      </c>
      <c r="P31" s="7">
        <v>116.57</v>
      </c>
      <c r="Q31" s="7">
        <v>0.64</v>
      </c>
      <c r="R31" s="7">
        <v>21.86</v>
      </c>
      <c r="S31" s="8">
        <v>0</v>
      </c>
      <c r="T31" s="8">
        <v>0.0364</v>
      </c>
      <c r="U31" s="8">
        <v>0.0037</v>
      </c>
    </row>
    <row r="32" spans="2:21" ht="12.75">
      <c r="B32" s="6" t="s">
        <v>172</v>
      </c>
      <c r="C32" s="17">
        <v>1139591</v>
      </c>
      <c r="D32" s="6" t="s">
        <v>141</v>
      </c>
      <c r="E32" s="6"/>
      <c r="F32" s="18">
        <v>514065283</v>
      </c>
      <c r="G32" s="6" t="s">
        <v>173</v>
      </c>
      <c r="H32" s="6" t="s">
        <v>169</v>
      </c>
      <c r="I32" s="6" t="s">
        <v>148</v>
      </c>
      <c r="J32" s="6"/>
      <c r="K32" s="17">
        <v>2.93</v>
      </c>
      <c r="L32" s="6" t="s">
        <v>93</v>
      </c>
      <c r="M32" s="8">
        <v>0.024</v>
      </c>
      <c r="N32" s="8">
        <v>0.021</v>
      </c>
      <c r="O32" s="7">
        <v>2667.03</v>
      </c>
      <c r="P32" s="7">
        <v>101.09</v>
      </c>
      <c r="Q32" s="7">
        <v>0</v>
      </c>
      <c r="R32" s="7">
        <v>2.7</v>
      </c>
      <c r="S32" s="8">
        <v>0</v>
      </c>
      <c r="T32" s="8">
        <v>0.0045</v>
      </c>
      <c r="U32" s="8">
        <v>0.0005</v>
      </c>
    </row>
    <row r="33" spans="2:21" ht="12.75">
      <c r="B33" s="6" t="s">
        <v>174</v>
      </c>
      <c r="C33" s="17">
        <v>1135698</v>
      </c>
      <c r="D33" s="6" t="s">
        <v>141</v>
      </c>
      <c r="E33" s="6"/>
      <c r="F33" s="18">
        <v>520034760</v>
      </c>
      <c r="G33" s="6" t="s">
        <v>146</v>
      </c>
      <c r="H33" s="6" t="s">
        <v>175</v>
      </c>
      <c r="I33" s="6" t="s">
        <v>148</v>
      </c>
      <c r="J33" s="6"/>
      <c r="K33" s="17">
        <v>2.66</v>
      </c>
      <c r="L33" s="6" t="s">
        <v>93</v>
      </c>
      <c r="M33" s="8">
        <v>0.039</v>
      </c>
      <c r="N33" s="8">
        <v>0.0251</v>
      </c>
      <c r="O33" s="7">
        <v>5684.21</v>
      </c>
      <c r="P33" s="7">
        <v>104.71</v>
      </c>
      <c r="Q33" s="7">
        <v>0</v>
      </c>
      <c r="R33" s="7">
        <v>5.95</v>
      </c>
      <c r="S33" s="8">
        <v>0</v>
      </c>
      <c r="T33" s="8">
        <v>0.0099</v>
      </c>
      <c r="U33" s="8">
        <v>0.001</v>
      </c>
    </row>
    <row r="34" spans="2:21" ht="12.75">
      <c r="B34" s="13" t="s">
        <v>176</v>
      </c>
      <c r="C34" s="14"/>
      <c r="D34" s="13"/>
      <c r="E34" s="13"/>
      <c r="F34" s="13"/>
      <c r="G34" s="13"/>
      <c r="H34" s="13"/>
      <c r="I34" s="13"/>
      <c r="J34" s="13"/>
      <c r="K34" s="14">
        <v>4.86</v>
      </c>
      <c r="L34" s="13"/>
      <c r="M34" s="20"/>
      <c r="N34" s="16">
        <v>0.0535</v>
      </c>
      <c r="O34" s="15">
        <v>167789.66</v>
      </c>
      <c r="R34" s="15">
        <v>167.53</v>
      </c>
      <c r="T34" s="16">
        <v>0.2788</v>
      </c>
      <c r="U34" s="16">
        <v>0.0283</v>
      </c>
    </row>
    <row r="35" spans="2:21" ht="12.75">
      <c r="B35" s="6" t="s">
        <v>177</v>
      </c>
      <c r="C35" s="17">
        <v>1143023</v>
      </c>
      <c r="D35" s="6" t="s">
        <v>141</v>
      </c>
      <c r="E35" s="6"/>
      <c r="F35" s="18">
        <v>513623314</v>
      </c>
      <c r="G35" s="6" t="s">
        <v>146</v>
      </c>
      <c r="H35" s="6" t="s">
        <v>178</v>
      </c>
      <c r="I35" s="6" t="s">
        <v>148</v>
      </c>
      <c r="J35" s="6"/>
      <c r="K35" s="17">
        <v>6.09</v>
      </c>
      <c r="L35" s="6" t="s">
        <v>93</v>
      </c>
      <c r="M35" s="8">
        <v>0.0378</v>
      </c>
      <c r="N35" s="8">
        <v>0.0489</v>
      </c>
      <c r="O35" s="7">
        <v>34196.66</v>
      </c>
      <c r="P35" s="7">
        <v>100.43</v>
      </c>
      <c r="Q35" s="7">
        <v>0.62</v>
      </c>
      <c r="R35" s="7">
        <v>34.96</v>
      </c>
      <c r="S35" s="8">
        <v>0.0001</v>
      </c>
      <c r="T35" s="8">
        <v>0.0582</v>
      </c>
      <c r="U35" s="8">
        <v>0.0059</v>
      </c>
    </row>
    <row r="36" spans="2:21" ht="12.75">
      <c r="B36" s="6" t="s">
        <v>179</v>
      </c>
      <c r="C36" s="17">
        <v>1147479</v>
      </c>
      <c r="D36" s="6" t="s">
        <v>141</v>
      </c>
      <c r="E36" s="6"/>
      <c r="F36" s="18">
        <v>1609</v>
      </c>
      <c r="G36" s="6" t="s">
        <v>180</v>
      </c>
      <c r="H36" s="6" t="s">
        <v>178</v>
      </c>
      <c r="I36" s="6" t="s">
        <v>148</v>
      </c>
      <c r="J36" s="6"/>
      <c r="K36" s="17">
        <v>4.53</v>
      </c>
      <c r="L36" s="6" t="s">
        <v>93</v>
      </c>
      <c r="M36" s="8">
        <v>0.0548</v>
      </c>
      <c r="N36" s="8">
        <v>0.0576</v>
      </c>
      <c r="O36" s="7">
        <v>25000</v>
      </c>
      <c r="P36" s="7">
        <v>103.32</v>
      </c>
      <c r="Q36" s="7">
        <v>0</v>
      </c>
      <c r="R36" s="7">
        <v>25.83</v>
      </c>
      <c r="S36" s="8">
        <v>0.0001</v>
      </c>
      <c r="T36" s="8">
        <v>0.043</v>
      </c>
      <c r="U36" s="8">
        <v>0.0044</v>
      </c>
    </row>
    <row r="37" spans="2:21" ht="12.75">
      <c r="B37" s="6" t="s">
        <v>181</v>
      </c>
      <c r="C37" s="17">
        <v>1143593</v>
      </c>
      <c r="D37" s="6" t="s">
        <v>141</v>
      </c>
      <c r="E37" s="6"/>
      <c r="F37" s="18">
        <v>550258438</v>
      </c>
      <c r="G37" s="6" t="s">
        <v>180</v>
      </c>
      <c r="H37" s="6" t="s">
        <v>169</v>
      </c>
      <c r="I37" s="6" t="s">
        <v>148</v>
      </c>
      <c r="J37" s="6"/>
      <c r="K37" s="17">
        <v>5.51</v>
      </c>
      <c r="L37" s="6" t="s">
        <v>93</v>
      </c>
      <c r="M37" s="8">
        <v>0.0469</v>
      </c>
      <c r="N37" s="8">
        <v>0.0624</v>
      </c>
      <c r="O37" s="7">
        <v>50000</v>
      </c>
      <c r="P37" s="7">
        <v>98.77</v>
      </c>
      <c r="Q37" s="7">
        <v>0</v>
      </c>
      <c r="R37" s="7">
        <v>49.38</v>
      </c>
      <c r="S37" s="8">
        <v>0</v>
      </c>
      <c r="T37" s="8">
        <v>0.0822</v>
      </c>
      <c r="U37" s="8">
        <v>0.0083</v>
      </c>
    </row>
    <row r="38" spans="2:21" ht="12.75">
      <c r="B38" s="6" t="s">
        <v>182</v>
      </c>
      <c r="C38" s="17">
        <v>1140417</v>
      </c>
      <c r="D38" s="6" t="s">
        <v>141</v>
      </c>
      <c r="E38" s="6"/>
      <c r="F38" s="18">
        <v>510119068</v>
      </c>
      <c r="G38" s="6" t="s">
        <v>183</v>
      </c>
      <c r="H38" s="6" t="s">
        <v>184</v>
      </c>
      <c r="I38" s="6" t="s">
        <v>143</v>
      </c>
      <c r="J38" s="6"/>
      <c r="K38" s="17">
        <v>4.96</v>
      </c>
      <c r="L38" s="6" t="s">
        <v>93</v>
      </c>
      <c r="M38" s="8">
        <v>0.039</v>
      </c>
      <c r="N38" s="8">
        <v>0.0466</v>
      </c>
      <c r="O38" s="7">
        <v>6000</v>
      </c>
      <c r="P38" s="7">
        <v>96.42</v>
      </c>
      <c r="Q38" s="7">
        <v>0.12</v>
      </c>
      <c r="R38" s="7">
        <v>5.9</v>
      </c>
      <c r="S38" s="8">
        <v>0</v>
      </c>
      <c r="T38" s="8">
        <v>0.0098</v>
      </c>
      <c r="U38" s="8">
        <v>0.001</v>
      </c>
    </row>
    <row r="39" spans="2:21" ht="12.75">
      <c r="B39" s="6" t="s">
        <v>185</v>
      </c>
      <c r="C39" s="17">
        <v>5760244</v>
      </c>
      <c r="D39" s="6" t="s">
        <v>141</v>
      </c>
      <c r="E39" s="6"/>
      <c r="F39" s="18">
        <v>520028010</v>
      </c>
      <c r="G39" s="6" t="s">
        <v>186</v>
      </c>
      <c r="H39" s="6" t="s">
        <v>184</v>
      </c>
      <c r="I39" s="6" t="s">
        <v>143</v>
      </c>
      <c r="J39" s="6"/>
      <c r="K39" s="17">
        <v>3.58</v>
      </c>
      <c r="L39" s="6" t="s">
        <v>93</v>
      </c>
      <c r="M39" s="8">
        <v>0.0545</v>
      </c>
      <c r="N39" s="8">
        <v>0.0468</v>
      </c>
      <c r="O39" s="7">
        <v>52593</v>
      </c>
      <c r="P39" s="7">
        <v>97.82</v>
      </c>
      <c r="Q39" s="7">
        <v>0</v>
      </c>
      <c r="R39" s="7">
        <v>51.45</v>
      </c>
      <c r="S39" s="8">
        <v>0</v>
      </c>
      <c r="T39" s="8">
        <v>0.0856</v>
      </c>
      <c r="U39" s="8">
        <v>0.0087</v>
      </c>
    </row>
    <row r="40" spans="2:21" ht="12.75">
      <c r="B40" s="13" t="s">
        <v>187</v>
      </c>
      <c r="C40" s="14"/>
      <c r="D40" s="13"/>
      <c r="E40" s="13"/>
      <c r="F40" s="13"/>
      <c r="G40" s="13"/>
      <c r="H40" s="13"/>
      <c r="I40" s="13"/>
      <c r="J40" s="13"/>
      <c r="L40" s="13"/>
      <c r="O40" s="15">
        <v>0</v>
      </c>
      <c r="R40" s="15">
        <v>0</v>
      </c>
      <c r="T40" s="16">
        <v>0</v>
      </c>
      <c r="U40" s="16">
        <v>0</v>
      </c>
    </row>
    <row r="41" spans="2:21" ht="12.75">
      <c r="B41" s="3" t="s">
        <v>188</v>
      </c>
      <c r="C41" s="12"/>
      <c r="D41" s="3"/>
      <c r="E41" s="3"/>
      <c r="F41" s="3"/>
      <c r="G41" s="3"/>
      <c r="H41" s="3"/>
      <c r="I41" s="3"/>
      <c r="J41" s="3"/>
      <c r="L41" s="3"/>
      <c r="O41" s="9">
        <v>0</v>
      </c>
      <c r="R41" s="9">
        <v>0</v>
      </c>
      <c r="T41" s="10">
        <v>0</v>
      </c>
      <c r="U41" s="10">
        <v>0</v>
      </c>
    </row>
    <row r="42" spans="2:21" ht="12.75">
      <c r="B42" s="13" t="s">
        <v>189</v>
      </c>
      <c r="C42" s="14"/>
      <c r="D42" s="13"/>
      <c r="E42" s="13"/>
      <c r="F42" s="13"/>
      <c r="G42" s="13"/>
      <c r="H42" s="13"/>
      <c r="I42" s="13"/>
      <c r="J42" s="13"/>
      <c r="L42" s="13"/>
      <c r="O42" s="15">
        <v>0</v>
      </c>
      <c r="R42" s="15">
        <v>0</v>
      </c>
      <c r="T42" s="16">
        <v>0</v>
      </c>
      <c r="U42" s="16">
        <v>0</v>
      </c>
    </row>
    <row r="43" spans="2:21" ht="12.75">
      <c r="B43" s="13" t="s">
        <v>190</v>
      </c>
      <c r="C43" s="14"/>
      <c r="D43" s="13"/>
      <c r="E43" s="13"/>
      <c r="F43" s="13"/>
      <c r="G43" s="13"/>
      <c r="H43" s="13"/>
      <c r="I43" s="13"/>
      <c r="J43" s="13"/>
      <c r="L43" s="13"/>
      <c r="O43" s="15">
        <v>0</v>
      </c>
      <c r="R43" s="15">
        <v>0</v>
      </c>
      <c r="T43" s="16">
        <v>0</v>
      </c>
      <c r="U43" s="16">
        <v>0</v>
      </c>
    </row>
    <row r="46" spans="2:12" ht="12.75">
      <c r="B46" s="6" t="s">
        <v>102</v>
      </c>
      <c r="C46" s="17"/>
      <c r="D46" s="6"/>
      <c r="E46" s="6"/>
      <c r="F46" s="6"/>
      <c r="G46" s="6"/>
      <c r="H46" s="6"/>
      <c r="I46" s="6"/>
      <c r="J46" s="6"/>
      <c r="L46" s="6"/>
    </row>
    <row r="50" ht="12.75">
      <c r="B5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rightToLeft="1" workbookViewId="0" topLeftCell="A49"/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5.7109375" style="0" customWidth="1"/>
    <col min="9" max="9" width="13.7109375" style="0" customWidth="1"/>
    <col min="10" max="10" width="12.7109375" style="0" customWidth="1"/>
    <col min="11" max="11" width="21.7109375" style="0" customWidth="1"/>
    <col min="12" max="12" width="11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191</v>
      </c>
    </row>
    <row r="8" spans="2:15" ht="12.75">
      <c r="B8" s="3" t="s">
        <v>76</v>
      </c>
      <c r="C8" s="3" t="s">
        <v>77</v>
      </c>
      <c r="D8" s="3" t="s">
        <v>105</v>
      </c>
      <c r="E8" s="3" t="s">
        <v>125</v>
      </c>
      <c r="F8" s="3" t="s">
        <v>78</v>
      </c>
      <c r="G8" s="3" t="s">
        <v>126</v>
      </c>
      <c r="H8" s="3" t="s">
        <v>81</v>
      </c>
      <c r="I8" s="3" t="s">
        <v>108</v>
      </c>
      <c r="J8" s="3" t="s">
        <v>42</v>
      </c>
      <c r="K8" s="3" t="s">
        <v>109</v>
      </c>
      <c r="L8" s="3" t="s">
        <v>84</v>
      </c>
      <c r="M8" s="3" t="s">
        <v>110</v>
      </c>
      <c r="N8" s="3" t="s">
        <v>111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192</v>
      </c>
      <c r="C11" s="12"/>
      <c r="D11" s="3"/>
      <c r="E11" s="3"/>
      <c r="F11" s="3"/>
      <c r="G11" s="3"/>
      <c r="H11" s="3"/>
      <c r="I11" s="9">
        <v>216733.82</v>
      </c>
      <c r="L11" s="9">
        <v>2224.58</v>
      </c>
      <c r="N11" s="10">
        <v>1</v>
      </c>
      <c r="O11" s="10">
        <v>0.3758</v>
      </c>
    </row>
    <row r="12" spans="2:15" ht="12.75">
      <c r="B12" s="3" t="s">
        <v>193</v>
      </c>
      <c r="C12" s="12"/>
      <c r="D12" s="3"/>
      <c r="E12" s="3"/>
      <c r="F12" s="3"/>
      <c r="G12" s="3"/>
      <c r="H12" s="3"/>
      <c r="I12" s="9">
        <v>214959.82</v>
      </c>
      <c r="L12" s="9">
        <v>2135.18</v>
      </c>
      <c r="N12" s="10">
        <v>0.9598</v>
      </c>
      <c r="O12" s="10">
        <v>0.3607</v>
      </c>
    </row>
    <row r="13" spans="2:15" ht="12.75">
      <c r="B13" s="13" t="s">
        <v>194</v>
      </c>
      <c r="C13" s="14"/>
      <c r="D13" s="13"/>
      <c r="E13" s="13"/>
      <c r="F13" s="13"/>
      <c r="G13" s="13"/>
      <c r="H13" s="13"/>
      <c r="I13" s="15">
        <v>186822.03</v>
      </c>
      <c r="L13" s="15">
        <v>1679.05</v>
      </c>
      <c r="N13" s="16">
        <v>0.7548</v>
      </c>
      <c r="O13" s="16">
        <v>0.2837</v>
      </c>
    </row>
    <row r="14" spans="2:15" ht="12.75">
      <c r="B14" s="6" t="s">
        <v>195</v>
      </c>
      <c r="C14" s="17">
        <v>593038</v>
      </c>
      <c r="D14" s="6" t="s">
        <v>141</v>
      </c>
      <c r="E14" s="6"/>
      <c r="F14" s="18">
        <v>520029083</v>
      </c>
      <c r="G14" s="6" t="s">
        <v>142</v>
      </c>
      <c r="H14" s="6" t="s">
        <v>93</v>
      </c>
      <c r="I14" s="7">
        <v>401</v>
      </c>
      <c r="J14" s="7">
        <v>7635</v>
      </c>
      <c r="K14" s="7">
        <v>0</v>
      </c>
      <c r="L14" s="7">
        <v>30.62</v>
      </c>
      <c r="M14" s="8">
        <v>0</v>
      </c>
      <c r="N14" s="8">
        <v>0.0138</v>
      </c>
      <c r="O14" s="8">
        <v>0.0052</v>
      </c>
    </row>
    <row r="15" spans="2:15" ht="12.75">
      <c r="B15" s="6" t="s">
        <v>196</v>
      </c>
      <c r="C15" s="17">
        <v>691212</v>
      </c>
      <c r="D15" s="6" t="s">
        <v>141</v>
      </c>
      <c r="E15" s="6"/>
      <c r="F15" s="18">
        <v>520007030</v>
      </c>
      <c r="G15" s="6" t="s">
        <v>142</v>
      </c>
      <c r="H15" s="6" t="s">
        <v>93</v>
      </c>
      <c r="I15" s="7">
        <v>7759</v>
      </c>
      <c r="J15" s="7">
        <v>1067</v>
      </c>
      <c r="K15" s="7">
        <v>0</v>
      </c>
      <c r="L15" s="7">
        <v>82.79</v>
      </c>
      <c r="M15" s="8">
        <v>0</v>
      </c>
      <c r="N15" s="8">
        <v>0.0372</v>
      </c>
      <c r="O15" s="8">
        <v>0.014</v>
      </c>
    </row>
    <row r="16" spans="2:15" ht="12.75">
      <c r="B16" s="6" t="s">
        <v>197</v>
      </c>
      <c r="C16" s="17">
        <v>604611</v>
      </c>
      <c r="D16" s="6" t="s">
        <v>141</v>
      </c>
      <c r="E16" s="6"/>
      <c r="F16" s="18">
        <v>520018078</v>
      </c>
      <c r="G16" s="6" t="s">
        <v>142</v>
      </c>
      <c r="H16" s="6" t="s">
        <v>93</v>
      </c>
      <c r="I16" s="7">
        <v>8490</v>
      </c>
      <c r="J16" s="7">
        <v>2160</v>
      </c>
      <c r="K16" s="7">
        <v>0</v>
      </c>
      <c r="L16" s="7">
        <v>183.38</v>
      </c>
      <c r="M16" s="8">
        <v>0</v>
      </c>
      <c r="N16" s="8">
        <v>0.0824</v>
      </c>
      <c r="O16" s="8">
        <v>0.031</v>
      </c>
    </row>
    <row r="17" spans="2:15" ht="12.75">
      <c r="B17" s="6" t="s">
        <v>198</v>
      </c>
      <c r="C17" s="17">
        <v>695437</v>
      </c>
      <c r="D17" s="6" t="s">
        <v>141</v>
      </c>
      <c r="E17" s="6"/>
      <c r="F17" s="18">
        <v>520000522</v>
      </c>
      <c r="G17" s="6" t="s">
        <v>142</v>
      </c>
      <c r="H17" s="6" t="s">
        <v>93</v>
      </c>
      <c r="I17" s="7">
        <v>822</v>
      </c>
      <c r="J17" s="7">
        <v>6717</v>
      </c>
      <c r="K17" s="7">
        <v>0</v>
      </c>
      <c r="L17" s="7">
        <v>55.21</v>
      </c>
      <c r="M17" s="8">
        <v>0</v>
      </c>
      <c r="N17" s="8">
        <v>0.0248</v>
      </c>
      <c r="O17" s="8">
        <v>0.0093</v>
      </c>
    </row>
    <row r="18" spans="2:15" ht="12.75">
      <c r="B18" s="6" t="s">
        <v>199</v>
      </c>
      <c r="C18" s="17">
        <v>662577</v>
      </c>
      <c r="D18" s="6" t="s">
        <v>141</v>
      </c>
      <c r="E18" s="6"/>
      <c r="F18" s="18">
        <v>520000118</v>
      </c>
      <c r="G18" s="6" t="s">
        <v>142</v>
      </c>
      <c r="H18" s="6" t="s">
        <v>93</v>
      </c>
      <c r="I18" s="7">
        <v>6977</v>
      </c>
      <c r="J18" s="7">
        <v>2475</v>
      </c>
      <c r="K18" s="7">
        <v>0</v>
      </c>
      <c r="L18" s="7">
        <v>172.68</v>
      </c>
      <c r="M18" s="8">
        <v>0</v>
      </c>
      <c r="N18" s="8">
        <v>0.0776</v>
      </c>
      <c r="O18" s="8">
        <v>0.0292</v>
      </c>
    </row>
    <row r="19" spans="2:15" ht="12.75">
      <c r="B19" s="6" t="s">
        <v>200</v>
      </c>
      <c r="C19" s="17">
        <v>767012</v>
      </c>
      <c r="D19" s="6" t="s">
        <v>141</v>
      </c>
      <c r="E19" s="6"/>
      <c r="F19" s="18">
        <v>520017450</v>
      </c>
      <c r="G19" s="6" t="s">
        <v>201</v>
      </c>
      <c r="H19" s="6" t="s">
        <v>93</v>
      </c>
      <c r="I19" s="7">
        <v>278</v>
      </c>
      <c r="J19" s="7">
        <v>1910</v>
      </c>
      <c r="K19" s="7">
        <v>0</v>
      </c>
      <c r="L19" s="7">
        <v>5.31</v>
      </c>
      <c r="M19" s="8">
        <v>0</v>
      </c>
      <c r="N19" s="8">
        <v>0.0024</v>
      </c>
      <c r="O19" s="8">
        <v>0.0009</v>
      </c>
    </row>
    <row r="20" spans="2:15" ht="12.75">
      <c r="B20" s="6" t="s">
        <v>202</v>
      </c>
      <c r="C20" s="17">
        <v>585018</v>
      </c>
      <c r="D20" s="6" t="s">
        <v>141</v>
      </c>
      <c r="E20" s="6"/>
      <c r="F20" s="18">
        <v>520033986</v>
      </c>
      <c r="G20" s="6" t="s">
        <v>201</v>
      </c>
      <c r="H20" s="6" t="s">
        <v>93</v>
      </c>
      <c r="I20" s="7">
        <v>524</v>
      </c>
      <c r="J20" s="7">
        <v>2741</v>
      </c>
      <c r="K20" s="7">
        <v>0</v>
      </c>
      <c r="L20" s="7">
        <v>14.36</v>
      </c>
      <c r="M20" s="8">
        <v>0</v>
      </c>
      <c r="N20" s="8">
        <v>0.0065</v>
      </c>
      <c r="O20" s="8">
        <v>0.0024</v>
      </c>
    </row>
    <row r="21" spans="2:15" ht="12.75">
      <c r="B21" s="6" t="s">
        <v>203</v>
      </c>
      <c r="C21" s="17">
        <v>777037</v>
      </c>
      <c r="D21" s="6" t="s">
        <v>141</v>
      </c>
      <c r="E21" s="6"/>
      <c r="F21" s="18">
        <v>520022732</v>
      </c>
      <c r="G21" s="6" t="s">
        <v>173</v>
      </c>
      <c r="H21" s="6" t="s">
        <v>93</v>
      </c>
      <c r="I21" s="7">
        <v>68</v>
      </c>
      <c r="J21" s="7">
        <v>2242</v>
      </c>
      <c r="K21" s="7">
        <v>0</v>
      </c>
      <c r="L21" s="7">
        <v>1.52</v>
      </c>
      <c r="M21" s="8">
        <v>0</v>
      </c>
      <c r="N21" s="8">
        <v>0.0007</v>
      </c>
      <c r="O21" s="8">
        <v>0.0003</v>
      </c>
    </row>
    <row r="22" spans="2:15" ht="12.75">
      <c r="B22" s="6" t="s">
        <v>204</v>
      </c>
      <c r="C22" s="17">
        <v>1095835</v>
      </c>
      <c r="D22" s="6" t="s">
        <v>141</v>
      </c>
      <c r="E22" s="6"/>
      <c r="F22" s="18">
        <v>511659401</v>
      </c>
      <c r="G22" s="6" t="s">
        <v>146</v>
      </c>
      <c r="H22" s="6" t="s">
        <v>93</v>
      </c>
      <c r="I22" s="7">
        <v>1453.97</v>
      </c>
      <c r="J22" s="7">
        <v>4051</v>
      </c>
      <c r="K22" s="7">
        <v>0</v>
      </c>
      <c r="L22" s="7">
        <v>58.9</v>
      </c>
      <c r="M22" s="8">
        <v>0</v>
      </c>
      <c r="N22" s="8">
        <v>0.0265</v>
      </c>
      <c r="O22" s="8">
        <v>0.01</v>
      </c>
    </row>
    <row r="23" spans="2:15" ht="12.75">
      <c r="B23" s="6" t="s">
        <v>205</v>
      </c>
      <c r="C23" s="17">
        <v>390013</v>
      </c>
      <c r="D23" s="6" t="s">
        <v>141</v>
      </c>
      <c r="E23" s="6"/>
      <c r="F23" s="18">
        <v>520038506</v>
      </c>
      <c r="G23" s="6" t="s">
        <v>146</v>
      </c>
      <c r="H23" s="6" t="s">
        <v>93</v>
      </c>
      <c r="I23" s="7">
        <v>537</v>
      </c>
      <c r="J23" s="7">
        <v>3360</v>
      </c>
      <c r="K23" s="7">
        <v>0</v>
      </c>
      <c r="L23" s="7">
        <v>18.04</v>
      </c>
      <c r="M23" s="8">
        <v>0</v>
      </c>
      <c r="N23" s="8">
        <v>0.0081</v>
      </c>
      <c r="O23" s="8">
        <v>0.003</v>
      </c>
    </row>
    <row r="24" spans="2:15" ht="12.75">
      <c r="B24" s="6" t="s">
        <v>206</v>
      </c>
      <c r="C24" s="17">
        <v>1097278</v>
      </c>
      <c r="D24" s="6" t="s">
        <v>141</v>
      </c>
      <c r="E24" s="6"/>
      <c r="F24" s="18">
        <v>520026683</v>
      </c>
      <c r="G24" s="6" t="s">
        <v>146</v>
      </c>
      <c r="H24" s="6" t="s">
        <v>93</v>
      </c>
      <c r="I24" s="7">
        <v>605</v>
      </c>
      <c r="J24" s="7">
        <v>1830</v>
      </c>
      <c r="K24" s="7">
        <v>0</v>
      </c>
      <c r="L24" s="7">
        <v>11.07</v>
      </c>
      <c r="M24" s="8">
        <v>0</v>
      </c>
      <c r="N24" s="8">
        <v>0.005</v>
      </c>
      <c r="O24" s="8">
        <v>0.0019</v>
      </c>
    </row>
    <row r="25" spans="2:15" ht="12.75">
      <c r="B25" s="6" t="s">
        <v>207</v>
      </c>
      <c r="C25" s="17">
        <v>126011</v>
      </c>
      <c r="D25" s="6" t="s">
        <v>141</v>
      </c>
      <c r="E25" s="6"/>
      <c r="F25" s="18">
        <v>520033234</v>
      </c>
      <c r="G25" s="6" t="s">
        <v>146</v>
      </c>
      <c r="H25" s="6" t="s">
        <v>93</v>
      </c>
      <c r="I25" s="7">
        <v>1175</v>
      </c>
      <c r="J25" s="7">
        <v>3370</v>
      </c>
      <c r="K25" s="7">
        <v>0.45</v>
      </c>
      <c r="L25" s="7">
        <v>40.04</v>
      </c>
      <c r="M25" s="8">
        <v>0</v>
      </c>
      <c r="N25" s="8">
        <v>0.018</v>
      </c>
      <c r="O25" s="8">
        <v>0.0068</v>
      </c>
    </row>
    <row r="26" spans="2:15" ht="12.75">
      <c r="B26" s="6" t="s">
        <v>208</v>
      </c>
      <c r="C26" s="17">
        <v>323014</v>
      </c>
      <c r="D26" s="6" t="s">
        <v>141</v>
      </c>
      <c r="E26" s="6"/>
      <c r="F26" s="18">
        <v>520037789</v>
      </c>
      <c r="G26" s="6" t="s">
        <v>146</v>
      </c>
      <c r="H26" s="6" t="s">
        <v>93</v>
      </c>
      <c r="I26" s="7">
        <v>40</v>
      </c>
      <c r="J26" s="7">
        <v>15150</v>
      </c>
      <c r="K26" s="7">
        <v>0</v>
      </c>
      <c r="L26" s="7">
        <v>6.06</v>
      </c>
      <c r="M26" s="8">
        <v>0</v>
      </c>
      <c r="N26" s="8">
        <v>0.0027</v>
      </c>
      <c r="O26" s="8">
        <v>0.001</v>
      </c>
    </row>
    <row r="27" spans="2:15" ht="12.75">
      <c r="B27" s="6" t="s">
        <v>209</v>
      </c>
      <c r="C27" s="17">
        <v>1119478</v>
      </c>
      <c r="D27" s="6" t="s">
        <v>141</v>
      </c>
      <c r="E27" s="6"/>
      <c r="F27" s="18">
        <v>510960719</v>
      </c>
      <c r="G27" s="6" t="s">
        <v>146</v>
      </c>
      <c r="H27" s="6" t="s">
        <v>93</v>
      </c>
      <c r="I27" s="7">
        <v>234</v>
      </c>
      <c r="J27" s="7">
        <v>18140</v>
      </c>
      <c r="K27" s="7">
        <v>0</v>
      </c>
      <c r="L27" s="7">
        <v>42.45</v>
      </c>
      <c r="M27" s="8">
        <v>0</v>
      </c>
      <c r="N27" s="8">
        <v>0.0191</v>
      </c>
      <c r="O27" s="8">
        <v>0.0072</v>
      </c>
    </row>
    <row r="28" spans="2:15" ht="12.75">
      <c r="B28" s="6" t="s">
        <v>210</v>
      </c>
      <c r="C28" s="17">
        <v>1121300</v>
      </c>
      <c r="D28" s="6" t="s">
        <v>141</v>
      </c>
      <c r="E28" s="6"/>
      <c r="F28" s="18">
        <v>513951251</v>
      </c>
      <c r="G28" s="6" t="s">
        <v>211</v>
      </c>
      <c r="H28" s="6" t="s">
        <v>93</v>
      </c>
      <c r="I28" s="7">
        <v>82</v>
      </c>
      <c r="J28" s="7">
        <v>30620</v>
      </c>
      <c r="K28" s="7">
        <v>0</v>
      </c>
      <c r="L28" s="7">
        <v>25.11</v>
      </c>
      <c r="M28" s="8">
        <v>0</v>
      </c>
      <c r="N28" s="8">
        <v>0.0113</v>
      </c>
      <c r="O28" s="8">
        <v>0.0042</v>
      </c>
    </row>
    <row r="29" spans="2:15" ht="12.75">
      <c r="B29" s="6" t="s">
        <v>212</v>
      </c>
      <c r="C29" s="17">
        <v>1081082</v>
      </c>
      <c r="D29" s="6" t="s">
        <v>141</v>
      </c>
      <c r="E29" s="6"/>
      <c r="F29" s="18">
        <v>520042805</v>
      </c>
      <c r="G29" s="6" t="s">
        <v>211</v>
      </c>
      <c r="H29" s="6" t="s">
        <v>93</v>
      </c>
      <c r="I29" s="7">
        <v>143</v>
      </c>
      <c r="J29" s="7">
        <v>35850</v>
      </c>
      <c r="K29" s="7">
        <v>0</v>
      </c>
      <c r="L29" s="7">
        <v>51.27</v>
      </c>
      <c r="M29" s="8">
        <v>0</v>
      </c>
      <c r="N29" s="8">
        <v>0.023</v>
      </c>
      <c r="O29" s="8">
        <v>0.0087</v>
      </c>
    </row>
    <row r="30" spans="2:15" ht="12.75">
      <c r="B30" s="6" t="s">
        <v>213</v>
      </c>
      <c r="C30" s="17">
        <v>746016</v>
      </c>
      <c r="D30" s="6" t="s">
        <v>141</v>
      </c>
      <c r="E30" s="6"/>
      <c r="F30" s="18">
        <v>520003781</v>
      </c>
      <c r="G30" s="6" t="s">
        <v>211</v>
      </c>
      <c r="H30" s="6" t="s">
        <v>93</v>
      </c>
      <c r="I30" s="7">
        <v>406</v>
      </c>
      <c r="J30" s="7">
        <v>7360</v>
      </c>
      <c r="K30" s="7">
        <v>0</v>
      </c>
      <c r="L30" s="7">
        <v>29.88</v>
      </c>
      <c r="M30" s="8">
        <v>0</v>
      </c>
      <c r="N30" s="8">
        <v>0.0134</v>
      </c>
      <c r="O30" s="8">
        <v>0.005</v>
      </c>
    </row>
    <row r="31" spans="2:15" ht="12.75">
      <c r="B31" s="6" t="s">
        <v>214</v>
      </c>
      <c r="C31" s="17">
        <v>629014</v>
      </c>
      <c r="D31" s="6" t="s">
        <v>141</v>
      </c>
      <c r="E31" s="6"/>
      <c r="F31" s="18">
        <v>520013954</v>
      </c>
      <c r="G31" s="6" t="s">
        <v>154</v>
      </c>
      <c r="H31" s="6" t="s">
        <v>93</v>
      </c>
      <c r="I31" s="7">
        <v>923</v>
      </c>
      <c r="J31" s="7">
        <v>8683</v>
      </c>
      <c r="K31" s="7">
        <v>0</v>
      </c>
      <c r="L31" s="7">
        <v>80.14</v>
      </c>
      <c r="M31" s="8">
        <v>0</v>
      </c>
      <c r="N31" s="8">
        <v>0.036</v>
      </c>
      <c r="O31" s="8">
        <v>0.0135</v>
      </c>
    </row>
    <row r="32" spans="2:15" ht="12.75">
      <c r="B32" s="6" t="s">
        <v>215</v>
      </c>
      <c r="C32" s="17">
        <v>281014</v>
      </c>
      <c r="D32" s="6" t="s">
        <v>141</v>
      </c>
      <c r="E32" s="6"/>
      <c r="F32" s="18">
        <v>520027830</v>
      </c>
      <c r="G32" s="6" t="s">
        <v>154</v>
      </c>
      <c r="H32" s="6" t="s">
        <v>93</v>
      </c>
      <c r="I32" s="7">
        <v>3908</v>
      </c>
      <c r="J32" s="7">
        <v>1670</v>
      </c>
      <c r="K32" s="7">
        <v>0</v>
      </c>
      <c r="L32" s="7">
        <v>65.26</v>
      </c>
      <c r="M32" s="8">
        <v>0</v>
      </c>
      <c r="N32" s="8">
        <v>0.0293</v>
      </c>
      <c r="O32" s="8">
        <v>0.011</v>
      </c>
    </row>
    <row r="33" spans="2:15" ht="12.75">
      <c r="B33" s="6" t="s">
        <v>216</v>
      </c>
      <c r="C33" s="17">
        <v>1130699</v>
      </c>
      <c r="D33" s="6" t="s">
        <v>141</v>
      </c>
      <c r="E33" s="6"/>
      <c r="F33" s="18">
        <v>529592</v>
      </c>
      <c r="G33" s="6" t="s">
        <v>154</v>
      </c>
      <c r="H33" s="6" t="s">
        <v>93</v>
      </c>
      <c r="I33" s="7">
        <v>323</v>
      </c>
      <c r="J33" s="7">
        <v>26790</v>
      </c>
      <c r="K33" s="7">
        <v>0</v>
      </c>
      <c r="L33" s="7">
        <v>86.53</v>
      </c>
      <c r="M33" s="8">
        <v>0</v>
      </c>
      <c r="N33" s="8">
        <v>0.0389</v>
      </c>
      <c r="O33" s="8">
        <v>0.0146</v>
      </c>
    </row>
    <row r="34" spans="2:15" ht="12.75">
      <c r="B34" s="6" t="s">
        <v>217</v>
      </c>
      <c r="C34" s="17">
        <v>1084128</v>
      </c>
      <c r="D34" s="6" t="s">
        <v>141</v>
      </c>
      <c r="E34" s="6"/>
      <c r="F34" s="18">
        <v>520044322</v>
      </c>
      <c r="G34" s="6" t="s">
        <v>186</v>
      </c>
      <c r="H34" s="6" t="s">
        <v>93</v>
      </c>
      <c r="I34" s="7">
        <v>4</v>
      </c>
      <c r="J34" s="7">
        <v>49630</v>
      </c>
      <c r="K34" s="7">
        <v>0</v>
      </c>
      <c r="L34" s="7">
        <v>1.99</v>
      </c>
      <c r="M34" s="8">
        <v>0</v>
      </c>
      <c r="N34" s="8">
        <v>0.0009</v>
      </c>
      <c r="O34" s="8">
        <v>0.0003</v>
      </c>
    </row>
    <row r="35" spans="2:15" ht="12.75">
      <c r="B35" s="6" t="s">
        <v>218</v>
      </c>
      <c r="C35" s="17">
        <v>576017</v>
      </c>
      <c r="D35" s="6" t="s">
        <v>141</v>
      </c>
      <c r="E35" s="6"/>
      <c r="F35" s="18">
        <v>520028010</v>
      </c>
      <c r="G35" s="6" t="s">
        <v>186</v>
      </c>
      <c r="H35" s="6" t="s">
        <v>93</v>
      </c>
      <c r="I35" s="7">
        <v>61</v>
      </c>
      <c r="J35" s="7">
        <v>77850</v>
      </c>
      <c r="K35" s="7">
        <v>0</v>
      </c>
      <c r="L35" s="7">
        <v>47.49</v>
      </c>
      <c r="M35" s="8">
        <v>0</v>
      </c>
      <c r="N35" s="8">
        <v>0.0213</v>
      </c>
      <c r="O35" s="8">
        <v>0.008</v>
      </c>
    </row>
    <row r="36" spans="2:15" ht="12.75">
      <c r="B36" s="6" t="s">
        <v>219</v>
      </c>
      <c r="C36" s="17">
        <v>475020</v>
      </c>
      <c r="D36" s="6" t="s">
        <v>141</v>
      </c>
      <c r="E36" s="6"/>
      <c r="F36" s="18">
        <v>550013098</v>
      </c>
      <c r="G36" s="6" t="s">
        <v>180</v>
      </c>
      <c r="H36" s="6" t="s">
        <v>93</v>
      </c>
      <c r="I36" s="7">
        <v>3441.19</v>
      </c>
      <c r="J36" s="7">
        <v>916</v>
      </c>
      <c r="K36" s="7">
        <v>0</v>
      </c>
      <c r="L36" s="7">
        <v>31.52</v>
      </c>
      <c r="M36" s="8">
        <v>0</v>
      </c>
      <c r="N36" s="8">
        <v>0.0142</v>
      </c>
      <c r="O36" s="8">
        <v>0.0053</v>
      </c>
    </row>
    <row r="37" spans="2:15" ht="12.75">
      <c r="B37" s="6" t="s">
        <v>220</v>
      </c>
      <c r="C37" s="17">
        <v>232017</v>
      </c>
      <c r="D37" s="6" t="s">
        <v>141</v>
      </c>
      <c r="E37" s="6"/>
      <c r="F37" s="18">
        <v>550010003</v>
      </c>
      <c r="G37" s="6" t="s">
        <v>180</v>
      </c>
      <c r="H37" s="6" t="s">
        <v>93</v>
      </c>
      <c r="I37" s="7">
        <v>113260</v>
      </c>
      <c r="J37" s="7">
        <v>37.6</v>
      </c>
      <c r="K37" s="7">
        <v>0</v>
      </c>
      <c r="L37" s="7">
        <v>42.59</v>
      </c>
      <c r="M37" s="8">
        <v>0</v>
      </c>
      <c r="N37" s="8">
        <v>0.0191</v>
      </c>
      <c r="O37" s="8">
        <v>0.0072</v>
      </c>
    </row>
    <row r="38" spans="2:15" ht="12.75">
      <c r="B38" s="6" t="s">
        <v>221</v>
      </c>
      <c r="C38" s="17">
        <v>230011</v>
      </c>
      <c r="D38" s="6" t="s">
        <v>141</v>
      </c>
      <c r="E38" s="6"/>
      <c r="F38" s="18">
        <v>520031931</v>
      </c>
      <c r="G38" s="6" t="s">
        <v>163</v>
      </c>
      <c r="H38" s="6" t="s">
        <v>93</v>
      </c>
      <c r="I38" s="7">
        <v>12465</v>
      </c>
      <c r="J38" s="7">
        <v>411.6</v>
      </c>
      <c r="K38" s="7">
        <v>0</v>
      </c>
      <c r="L38" s="7">
        <v>51.31</v>
      </c>
      <c r="M38" s="8">
        <v>0</v>
      </c>
      <c r="N38" s="8">
        <v>0.0231</v>
      </c>
      <c r="O38" s="8">
        <v>0.0087</v>
      </c>
    </row>
    <row r="39" spans="2:15" ht="12.75">
      <c r="B39" s="6" t="s">
        <v>222</v>
      </c>
      <c r="C39" s="17">
        <v>1101534</v>
      </c>
      <c r="D39" s="6" t="s">
        <v>141</v>
      </c>
      <c r="E39" s="6"/>
      <c r="F39" s="18">
        <v>511930125</v>
      </c>
      <c r="G39" s="6" t="s">
        <v>163</v>
      </c>
      <c r="H39" s="6" t="s">
        <v>93</v>
      </c>
      <c r="I39" s="7">
        <v>885</v>
      </c>
      <c r="J39" s="7">
        <v>2077</v>
      </c>
      <c r="K39" s="7">
        <v>0</v>
      </c>
      <c r="L39" s="7">
        <v>18.38</v>
      </c>
      <c r="M39" s="8">
        <v>0</v>
      </c>
      <c r="N39" s="8">
        <v>0.0083</v>
      </c>
      <c r="O39" s="8">
        <v>0.0031</v>
      </c>
    </row>
    <row r="40" spans="2:15" ht="12.75">
      <c r="B40" s="6" t="s">
        <v>223</v>
      </c>
      <c r="C40" s="17">
        <v>1083484</v>
      </c>
      <c r="D40" s="6" t="s">
        <v>141</v>
      </c>
      <c r="E40" s="6"/>
      <c r="F40" s="18">
        <v>520044314</v>
      </c>
      <c r="G40" s="6" t="s">
        <v>163</v>
      </c>
      <c r="H40" s="6" t="s">
        <v>93</v>
      </c>
      <c r="I40" s="7">
        <v>3951</v>
      </c>
      <c r="J40" s="7">
        <v>1372</v>
      </c>
      <c r="K40" s="7">
        <v>0</v>
      </c>
      <c r="L40" s="7">
        <v>54.21</v>
      </c>
      <c r="M40" s="8">
        <v>0</v>
      </c>
      <c r="N40" s="8">
        <v>0.0244</v>
      </c>
      <c r="O40" s="8">
        <v>0.0092</v>
      </c>
    </row>
    <row r="41" spans="2:15" ht="12.75">
      <c r="B41" s="6" t="s">
        <v>224</v>
      </c>
      <c r="C41" s="17">
        <v>2590248</v>
      </c>
      <c r="D41" s="6" t="s">
        <v>141</v>
      </c>
      <c r="E41" s="6"/>
      <c r="F41" s="18">
        <v>520036658</v>
      </c>
      <c r="G41" s="6" t="s">
        <v>151</v>
      </c>
      <c r="H41" s="6" t="s">
        <v>93</v>
      </c>
      <c r="I41" s="7">
        <v>15956</v>
      </c>
      <c r="J41" s="7">
        <v>153.7</v>
      </c>
      <c r="K41" s="7">
        <v>0</v>
      </c>
      <c r="L41" s="7">
        <v>24.52</v>
      </c>
      <c r="M41" s="8">
        <v>0</v>
      </c>
      <c r="N41" s="8">
        <v>0.011</v>
      </c>
      <c r="O41" s="8">
        <v>0.0041</v>
      </c>
    </row>
    <row r="42" spans="2:15" ht="12.75">
      <c r="B42" s="6" t="s">
        <v>225</v>
      </c>
      <c r="C42" s="17">
        <v>1100007</v>
      </c>
      <c r="D42" s="6" t="s">
        <v>141</v>
      </c>
      <c r="E42" s="6"/>
      <c r="F42" s="18">
        <v>510216054</v>
      </c>
      <c r="G42" s="6" t="s">
        <v>151</v>
      </c>
      <c r="H42" s="6" t="s">
        <v>93</v>
      </c>
      <c r="I42" s="7">
        <v>100</v>
      </c>
      <c r="J42" s="7">
        <v>47990</v>
      </c>
      <c r="K42" s="7">
        <v>0</v>
      </c>
      <c r="L42" s="7">
        <v>47.99</v>
      </c>
      <c r="M42" s="8">
        <v>0</v>
      </c>
      <c r="N42" s="8">
        <v>0.0216</v>
      </c>
      <c r="O42" s="8">
        <v>0.0081</v>
      </c>
    </row>
    <row r="43" spans="2:15" ht="12.75">
      <c r="B43" s="6" t="s">
        <v>226</v>
      </c>
      <c r="C43" s="17">
        <v>273011</v>
      </c>
      <c r="D43" s="6" t="s">
        <v>141</v>
      </c>
      <c r="E43" s="6"/>
      <c r="F43" s="18">
        <v>520036872</v>
      </c>
      <c r="G43" s="6" t="s">
        <v>227</v>
      </c>
      <c r="H43" s="6" t="s">
        <v>93</v>
      </c>
      <c r="I43" s="7">
        <v>374</v>
      </c>
      <c r="J43" s="7">
        <v>37760</v>
      </c>
      <c r="K43" s="7">
        <v>0</v>
      </c>
      <c r="L43" s="7">
        <v>141.22</v>
      </c>
      <c r="M43" s="8">
        <v>0</v>
      </c>
      <c r="N43" s="8">
        <v>0.0635</v>
      </c>
      <c r="O43" s="8">
        <v>0.0239</v>
      </c>
    </row>
    <row r="44" spans="2:15" ht="12.75">
      <c r="B44" s="6" t="s">
        <v>228</v>
      </c>
      <c r="C44" s="17">
        <v>1082379</v>
      </c>
      <c r="D44" s="6" t="s">
        <v>141</v>
      </c>
      <c r="E44" s="6"/>
      <c r="F44" s="18">
        <v>520041997</v>
      </c>
      <c r="G44" s="6" t="s">
        <v>229</v>
      </c>
      <c r="H44" s="6" t="s">
        <v>93</v>
      </c>
      <c r="I44" s="7">
        <v>581.07</v>
      </c>
      <c r="J44" s="7">
        <v>8106</v>
      </c>
      <c r="K44" s="7">
        <v>0</v>
      </c>
      <c r="L44" s="7">
        <v>47.1</v>
      </c>
      <c r="M44" s="8">
        <v>0</v>
      </c>
      <c r="N44" s="8">
        <v>0.0212</v>
      </c>
      <c r="O44" s="8">
        <v>0.008</v>
      </c>
    </row>
    <row r="45" spans="2:15" ht="12.75">
      <c r="B45" s="6" t="s">
        <v>230</v>
      </c>
      <c r="C45" s="17">
        <v>1129543</v>
      </c>
      <c r="D45" s="6" t="s">
        <v>141</v>
      </c>
      <c r="E45" s="6"/>
      <c r="F45" s="18">
        <v>2279206</v>
      </c>
      <c r="G45" s="6" t="s">
        <v>231</v>
      </c>
      <c r="H45" s="6" t="s">
        <v>93</v>
      </c>
      <c r="I45" s="7">
        <v>237</v>
      </c>
      <c r="J45" s="7">
        <v>1675</v>
      </c>
      <c r="K45" s="7">
        <v>0</v>
      </c>
      <c r="L45" s="7">
        <v>3.97</v>
      </c>
      <c r="M45" s="8">
        <v>0</v>
      </c>
      <c r="N45" s="8">
        <v>0.0018</v>
      </c>
      <c r="O45" s="8">
        <v>0.0007</v>
      </c>
    </row>
    <row r="46" spans="2:15" ht="12.75">
      <c r="B46" s="6" t="s">
        <v>232</v>
      </c>
      <c r="C46" s="17">
        <v>1081124</v>
      </c>
      <c r="D46" s="6" t="s">
        <v>141</v>
      </c>
      <c r="E46" s="6"/>
      <c r="F46" s="18">
        <v>520043027</v>
      </c>
      <c r="G46" s="6" t="s">
        <v>233</v>
      </c>
      <c r="H46" s="6" t="s">
        <v>93</v>
      </c>
      <c r="I46" s="7">
        <v>156</v>
      </c>
      <c r="J46" s="7">
        <v>42930</v>
      </c>
      <c r="K46" s="7">
        <v>0.25</v>
      </c>
      <c r="L46" s="7">
        <v>67.22</v>
      </c>
      <c r="M46" s="8">
        <v>0</v>
      </c>
      <c r="N46" s="8">
        <v>0.0302</v>
      </c>
      <c r="O46" s="8">
        <v>0.0114</v>
      </c>
    </row>
    <row r="47" spans="2:15" ht="12.75">
      <c r="B47" s="6" t="s">
        <v>234</v>
      </c>
      <c r="C47" s="17">
        <v>1134402</v>
      </c>
      <c r="D47" s="6" t="s">
        <v>141</v>
      </c>
      <c r="E47" s="6"/>
      <c r="F47" s="18">
        <v>880326081</v>
      </c>
      <c r="G47" s="6" t="s">
        <v>235</v>
      </c>
      <c r="H47" s="6" t="s">
        <v>93</v>
      </c>
      <c r="I47" s="7">
        <v>201.8</v>
      </c>
      <c r="J47" s="7">
        <v>19280</v>
      </c>
      <c r="K47" s="7">
        <v>0</v>
      </c>
      <c r="L47" s="7">
        <v>38.91</v>
      </c>
      <c r="M47" s="8">
        <v>0</v>
      </c>
      <c r="N47" s="8">
        <v>0.0175</v>
      </c>
      <c r="O47" s="8">
        <v>0.0066</v>
      </c>
    </row>
    <row r="48" spans="2:15" ht="12.75">
      <c r="B48" s="13" t="s">
        <v>236</v>
      </c>
      <c r="C48" s="14"/>
      <c r="D48" s="13"/>
      <c r="E48" s="13"/>
      <c r="F48" s="13"/>
      <c r="G48" s="13"/>
      <c r="H48" s="13"/>
      <c r="I48" s="15">
        <v>28137.79</v>
      </c>
      <c r="L48" s="15">
        <v>456.12</v>
      </c>
      <c r="N48" s="16">
        <v>0.205</v>
      </c>
      <c r="O48" s="16">
        <v>0.0771</v>
      </c>
    </row>
    <row r="49" spans="2:15" ht="12.75">
      <c r="B49" s="6" t="s">
        <v>237</v>
      </c>
      <c r="C49" s="17">
        <v>711010</v>
      </c>
      <c r="D49" s="6" t="s">
        <v>141</v>
      </c>
      <c r="E49" s="6"/>
      <c r="F49" s="18">
        <v>520019753</v>
      </c>
      <c r="G49" s="6" t="s">
        <v>142</v>
      </c>
      <c r="H49" s="6" t="s">
        <v>93</v>
      </c>
      <c r="I49" s="7">
        <v>89</v>
      </c>
      <c r="J49" s="7">
        <v>66160</v>
      </c>
      <c r="K49" s="7">
        <v>0</v>
      </c>
      <c r="L49" s="7">
        <v>58.88</v>
      </c>
      <c r="M49" s="8">
        <v>0.0001</v>
      </c>
      <c r="N49" s="8">
        <v>0.0265</v>
      </c>
      <c r="O49" s="8">
        <v>0.0099</v>
      </c>
    </row>
    <row r="50" spans="2:15" ht="12.75">
      <c r="B50" s="6" t="s">
        <v>238</v>
      </c>
      <c r="C50" s="17">
        <v>1129501</v>
      </c>
      <c r="D50" s="6" t="s">
        <v>141</v>
      </c>
      <c r="E50" s="6"/>
      <c r="F50" s="18">
        <v>513910703</v>
      </c>
      <c r="G50" s="6" t="s">
        <v>201</v>
      </c>
      <c r="H50" s="6" t="s">
        <v>93</v>
      </c>
      <c r="I50" s="7">
        <v>36</v>
      </c>
      <c r="J50" s="7">
        <v>21940</v>
      </c>
      <c r="K50" s="7">
        <v>0</v>
      </c>
      <c r="L50" s="7">
        <v>7.9</v>
      </c>
      <c r="M50" s="8">
        <v>0</v>
      </c>
      <c r="N50" s="8">
        <v>0.0036</v>
      </c>
      <c r="O50" s="8">
        <v>0.0013</v>
      </c>
    </row>
    <row r="51" spans="2:15" ht="12.75">
      <c r="B51" s="6" t="s">
        <v>239</v>
      </c>
      <c r="C51" s="17">
        <v>224014</v>
      </c>
      <c r="D51" s="6" t="s">
        <v>141</v>
      </c>
      <c r="E51" s="6"/>
      <c r="F51" s="18">
        <v>520036120</v>
      </c>
      <c r="G51" s="6" t="s">
        <v>201</v>
      </c>
      <c r="H51" s="6" t="s">
        <v>93</v>
      </c>
      <c r="I51" s="7">
        <v>265</v>
      </c>
      <c r="J51" s="7">
        <v>5103</v>
      </c>
      <c r="K51" s="7">
        <v>0</v>
      </c>
      <c r="L51" s="7">
        <v>13.52</v>
      </c>
      <c r="M51" s="8">
        <v>0</v>
      </c>
      <c r="N51" s="8">
        <v>0.0061</v>
      </c>
      <c r="O51" s="8">
        <v>0.0023</v>
      </c>
    </row>
    <row r="52" spans="2:15" ht="12.75">
      <c r="B52" s="6" t="s">
        <v>240</v>
      </c>
      <c r="C52" s="17">
        <v>1081165</v>
      </c>
      <c r="D52" s="6" t="s">
        <v>141</v>
      </c>
      <c r="E52" s="6"/>
      <c r="F52" s="18">
        <v>520029984</v>
      </c>
      <c r="G52" s="6" t="s">
        <v>201</v>
      </c>
      <c r="H52" s="6" t="s">
        <v>93</v>
      </c>
      <c r="I52" s="7">
        <v>1590</v>
      </c>
      <c r="J52" s="7">
        <v>315.8</v>
      </c>
      <c r="K52" s="7">
        <v>0</v>
      </c>
      <c r="L52" s="7">
        <v>5.02</v>
      </c>
      <c r="M52" s="8">
        <v>0</v>
      </c>
      <c r="N52" s="8">
        <v>0.0023</v>
      </c>
      <c r="O52" s="8">
        <v>0.0008</v>
      </c>
    </row>
    <row r="53" spans="2:15" ht="12.75">
      <c r="B53" s="6" t="s">
        <v>241</v>
      </c>
      <c r="C53" s="17">
        <v>566018</v>
      </c>
      <c r="D53" s="6" t="s">
        <v>141</v>
      </c>
      <c r="E53" s="6"/>
      <c r="F53" s="18">
        <v>520007469</v>
      </c>
      <c r="G53" s="6" t="s">
        <v>201</v>
      </c>
      <c r="H53" s="6" t="s">
        <v>93</v>
      </c>
      <c r="I53" s="7">
        <v>276</v>
      </c>
      <c r="J53" s="7">
        <v>3942</v>
      </c>
      <c r="K53" s="7">
        <v>0</v>
      </c>
      <c r="L53" s="7">
        <v>10.88</v>
      </c>
      <c r="M53" s="8">
        <v>0</v>
      </c>
      <c r="N53" s="8">
        <v>0.0049</v>
      </c>
      <c r="O53" s="8">
        <v>0.0018</v>
      </c>
    </row>
    <row r="54" spans="2:15" ht="12.75">
      <c r="B54" s="6" t="s">
        <v>242</v>
      </c>
      <c r="C54" s="17">
        <v>5010129</v>
      </c>
      <c r="D54" s="6" t="s">
        <v>141</v>
      </c>
      <c r="E54" s="6"/>
      <c r="F54" s="18">
        <v>520039967</v>
      </c>
      <c r="G54" s="6" t="s">
        <v>173</v>
      </c>
      <c r="H54" s="6" t="s">
        <v>93</v>
      </c>
      <c r="I54" s="7">
        <v>99</v>
      </c>
      <c r="J54" s="7">
        <v>4255</v>
      </c>
      <c r="K54" s="7">
        <v>0</v>
      </c>
      <c r="L54" s="7">
        <v>4.21</v>
      </c>
      <c r="M54" s="8">
        <v>0</v>
      </c>
      <c r="N54" s="8">
        <v>0.0019</v>
      </c>
      <c r="O54" s="8">
        <v>0.0007</v>
      </c>
    </row>
    <row r="55" spans="2:15" ht="12.75">
      <c r="B55" s="6" t="s">
        <v>243</v>
      </c>
      <c r="C55" s="17">
        <v>1104249</v>
      </c>
      <c r="D55" s="6" t="s">
        <v>141</v>
      </c>
      <c r="E55" s="6"/>
      <c r="F55" s="18">
        <v>513770669</v>
      </c>
      <c r="G55" s="6" t="s">
        <v>173</v>
      </c>
      <c r="H55" s="6" t="s">
        <v>93</v>
      </c>
      <c r="I55" s="7">
        <v>33</v>
      </c>
      <c r="J55" s="7">
        <v>17740</v>
      </c>
      <c r="K55" s="7">
        <v>0</v>
      </c>
      <c r="L55" s="7">
        <v>5.85</v>
      </c>
      <c r="M55" s="8">
        <v>0</v>
      </c>
      <c r="N55" s="8">
        <v>0.0026</v>
      </c>
      <c r="O55" s="8">
        <v>0.001</v>
      </c>
    </row>
    <row r="56" spans="2:15" ht="12.75">
      <c r="B56" s="6" t="s">
        <v>244</v>
      </c>
      <c r="C56" s="17">
        <v>258012</v>
      </c>
      <c r="D56" s="6" t="s">
        <v>141</v>
      </c>
      <c r="E56" s="6"/>
      <c r="F56" s="18">
        <v>520036732</v>
      </c>
      <c r="G56" s="6" t="s">
        <v>173</v>
      </c>
      <c r="H56" s="6" t="s">
        <v>93</v>
      </c>
      <c r="I56" s="7">
        <v>37</v>
      </c>
      <c r="J56" s="7">
        <v>8904</v>
      </c>
      <c r="K56" s="7">
        <v>0</v>
      </c>
      <c r="L56" s="7">
        <v>3.29</v>
      </c>
      <c r="M56" s="8">
        <v>0</v>
      </c>
      <c r="N56" s="8">
        <v>0.0015</v>
      </c>
      <c r="O56" s="8">
        <v>0.0006</v>
      </c>
    </row>
    <row r="57" spans="2:15" ht="12.75">
      <c r="B57" s="6" t="s">
        <v>245</v>
      </c>
      <c r="C57" s="17">
        <v>1087824</v>
      </c>
      <c r="D57" s="6" t="s">
        <v>141</v>
      </c>
      <c r="E57" s="6"/>
      <c r="F57" s="18">
        <v>520017146</v>
      </c>
      <c r="G57" s="6" t="s">
        <v>246</v>
      </c>
      <c r="H57" s="6" t="s">
        <v>93</v>
      </c>
      <c r="I57" s="7">
        <v>1593</v>
      </c>
      <c r="J57" s="7">
        <v>77.8</v>
      </c>
      <c r="K57" s="7">
        <v>0</v>
      </c>
      <c r="L57" s="7">
        <v>1.24</v>
      </c>
      <c r="M57" s="8">
        <v>0</v>
      </c>
      <c r="N57" s="8">
        <v>0.0006</v>
      </c>
      <c r="O57" s="8">
        <v>0.0002</v>
      </c>
    </row>
    <row r="58" spans="2:15" ht="12.75">
      <c r="B58" s="6" t="s">
        <v>247</v>
      </c>
      <c r="C58" s="17">
        <v>1091354</v>
      </c>
      <c r="D58" s="6" t="s">
        <v>141</v>
      </c>
      <c r="E58" s="6"/>
      <c r="F58" s="18">
        <v>510560188</v>
      </c>
      <c r="G58" s="6" t="s">
        <v>146</v>
      </c>
      <c r="H58" s="6" t="s">
        <v>93</v>
      </c>
      <c r="I58" s="7">
        <v>52</v>
      </c>
      <c r="J58" s="7">
        <v>8296</v>
      </c>
      <c r="K58" s="7">
        <v>0</v>
      </c>
      <c r="L58" s="7">
        <v>4.31</v>
      </c>
      <c r="M58" s="8">
        <v>0</v>
      </c>
      <c r="N58" s="8">
        <v>0.0019</v>
      </c>
      <c r="O58" s="8">
        <v>0.0007</v>
      </c>
    </row>
    <row r="59" spans="2:15" ht="12.75">
      <c r="B59" s="6" t="s">
        <v>248</v>
      </c>
      <c r="C59" s="17">
        <v>1097260</v>
      </c>
      <c r="D59" s="6" t="s">
        <v>141</v>
      </c>
      <c r="E59" s="6"/>
      <c r="F59" s="18">
        <v>513623314</v>
      </c>
      <c r="G59" s="6" t="s">
        <v>146</v>
      </c>
      <c r="H59" s="6" t="s">
        <v>93</v>
      </c>
      <c r="I59" s="7">
        <v>35</v>
      </c>
      <c r="J59" s="7">
        <v>24680</v>
      </c>
      <c r="K59" s="7">
        <v>0</v>
      </c>
      <c r="L59" s="7">
        <v>8.64</v>
      </c>
      <c r="M59" s="8">
        <v>0</v>
      </c>
      <c r="N59" s="8">
        <v>0.0039</v>
      </c>
      <c r="O59" s="8">
        <v>0.0015</v>
      </c>
    </row>
    <row r="60" spans="2:15" ht="12.75">
      <c r="B60" s="6" t="s">
        <v>249</v>
      </c>
      <c r="C60" s="17">
        <v>1121607</v>
      </c>
      <c r="D60" s="6" t="s">
        <v>141</v>
      </c>
      <c r="E60" s="6"/>
      <c r="F60" s="18">
        <v>34250659</v>
      </c>
      <c r="G60" s="6" t="s">
        <v>146</v>
      </c>
      <c r="H60" s="6" t="s">
        <v>93</v>
      </c>
      <c r="I60" s="7">
        <v>11.12</v>
      </c>
      <c r="J60" s="7">
        <v>40040</v>
      </c>
      <c r="K60" s="7">
        <v>0</v>
      </c>
      <c r="L60" s="7">
        <v>4.45</v>
      </c>
      <c r="M60" s="8">
        <v>0</v>
      </c>
      <c r="N60" s="8">
        <v>0.002</v>
      </c>
      <c r="O60" s="8">
        <v>0.0008</v>
      </c>
    </row>
    <row r="61" spans="2:15" ht="12.75">
      <c r="B61" s="6" t="s">
        <v>250</v>
      </c>
      <c r="C61" s="17">
        <v>759019</v>
      </c>
      <c r="D61" s="6" t="s">
        <v>141</v>
      </c>
      <c r="E61" s="6"/>
      <c r="F61" s="18">
        <v>520001736</v>
      </c>
      <c r="G61" s="6" t="s">
        <v>146</v>
      </c>
      <c r="H61" s="6" t="s">
        <v>93</v>
      </c>
      <c r="I61" s="7">
        <v>14</v>
      </c>
      <c r="J61" s="7">
        <v>157700</v>
      </c>
      <c r="K61" s="7">
        <v>0</v>
      </c>
      <c r="L61" s="7">
        <v>22.08</v>
      </c>
      <c r="M61" s="8">
        <v>0</v>
      </c>
      <c r="N61" s="8">
        <v>0.0099</v>
      </c>
      <c r="O61" s="8">
        <v>0.0037</v>
      </c>
    </row>
    <row r="62" spans="2:15" ht="12.75">
      <c r="B62" s="6" t="s">
        <v>251</v>
      </c>
      <c r="C62" s="17">
        <v>434019</v>
      </c>
      <c r="D62" s="6" t="s">
        <v>141</v>
      </c>
      <c r="E62" s="6"/>
      <c r="F62" s="18">
        <v>520039298</v>
      </c>
      <c r="G62" s="6" t="s">
        <v>146</v>
      </c>
      <c r="H62" s="6" t="s">
        <v>93</v>
      </c>
      <c r="I62" s="7">
        <v>1116.69</v>
      </c>
      <c r="J62" s="7">
        <v>350.9</v>
      </c>
      <c r="K62" s="7">
        <v>0</v>
      </c>
      <c r="L62" s="7">
        <v>3.92</v>
      </c>
      <c r="M62" s="8">
        <v>0</v>
      </c>
      <c r="N62" s="8">
        <v>0.0018</v>
      </c>
      <c r="O62" s="8">
        <v>0.0007</v>
      </c>
    </row>
    <row r="63" spans="2:15" ht="12.75">
      <c r="B63" s="6" t="s">
        <v>252</v>
      </c>
      <c r="C63" s="17">
        <v>198010</v>
      </c>
      <c r="D63" s="6" t="s">
        <v>141</v>
      </c>
      <c r="E63" s="6"/>
      <c r="F63" s="18">
        <v>520017070</v>
      </c>
      <c r="G63" s="6" t="s">
        <v>146</v>
      </c>
      <c r="H63" s="6" t="s">
        <v>93</v>
      </c>
      <c r="I63" s="7">
        <v>1201</v>
      </c>
      <c r="J63" s="7">
        <v>878.2</v>
      </c>
      <c r="K63" s="7">
        <v>0</v>
      </c>
      <c r="L63" s="7">
        <v>10.55</v>
      </c>
      <c r="M63" s="8">
        <v>0</v>
      </c>
      <c r="N63" s="8">
        <v>0.0047</v>
      </c>
      <c r="O63" s="8">
        <v>0.0018</v>
      </c>
    </row>
    <row r="64" spans="2:15" ht="12.75">
      <c r="B64" s="6" t="s">
        <v>253</v>
      </c>
      <c r="C64" s="17">
        <v>226019</v>
      </c>
      <c r="D64" s="6" t="s">
        <v>141</v>
      </c>
      <c r="E64" s="6"/>
      <c r="F64" s="18">
        <v>520024126</v>
      </c>
      <c r="G64" s="6" t="s">
        <v>146</v>
      </c>
      <c r="H64" s="6" t="s">
        <v>93</v>
      </c>
      <c r="I64" s="7">
        <v>774</v>
      </c>
      <c r="J64" s="7">
        <v>467.1</v>
      </c>
      <c r="K64" s="7">
        <v>0</v>
      </c>
      <c r="L64" s="7">
        <v>3.62</v>
      </c>
      <c r="M64" s="8">
        <v>0</v>
      </c>
      <c r="N64" s="8">
        <v>0.0016</v>
      </c>
      <c r="O64" s="8">
        <v>0.0006</v>
      </c>
    </row>
    <row r="65" spans="2:15" ht="12.75">
      <c r="B65" s="6" t="s">
        <v>254</v>
      </c>
      <c r="C65" s="17">
        <v>699017</v>
      </c>
      <c r="D65" s="6" t="s">
        <v>141</v>
      </c>
      <c r="E65" s="6"/>
      <c r="F65" s="18">
        <v>520025438</v>
      </c>
      <c r="G65" s="6" t="s">
        <v>146</v>
      </c>
      <c r="H65" s="6" t="s">
        <v>93</v>
      </c>
      <c r="I65" s="7">
        <v>20</v>
      </c>
      <c r="J65" s="7">
        <v>28290</v>
      </c>
      <c r="K65" s="7">
        <v>0</v>
      </c>
      <c r="L65" s="7">
        <v>5.66</v>
      </c>
      <c r="M65" s="8">
        <v>0</v>
      </c>
      <c r="N65" s="8">
        <v>0.0025</v>
      </c>
      <c r="O65" s="8">
        <v>0.001</v>
      </c>
    </row>
    <row r="66" spans="2:15" ht="12.75">
      <c r="B66" s="6" t="s">
        <v>255</v>
      </c>
      <c r="C66" s="17">
        <v>1081686</v>
      </c>
      <c r="D66" s="6" t="s">
        <v>141</v>
      </c>
      <c r="E66" s="6"/>
      <c r="F66" s="18">
        <v>520043720</v>
      </c>
      <c r="G66" s="6" t="s">
        <v>146</v>
      </c>
      <c r="H66" s="6" t="s">
        <v>93</v>
      </c>
      <c r="I66" s="7">
        <v>304</v>
      </c>
      <c r="J66" s="7">
        <v>3106</v>
      </c>
      <c r="K66" s="7">
        <v>0</v>
      </c>
      <c r="L66" s="7">
        <v>9.44</v>
      </c>
      <c r="M66" s="8">
        <v>0</v>
      </c>
      <c r="N66" s="8">
        <v>0.0042</v>
      </c>
      <c r="O66" s="8">
        <v>0.0016</v>
      </c>
    </row>
    <row r="67" spans="2:15" ht="12.75">
      <c r="B67" s="6" t="s">
        <v>256</v>
      </c>
      <c r="C67" s="17">
        <v>1109644</v>
      </c>
      <c r="D67" s="6" t="s">
        <v>141</v>
      </c>
      <c r="E67" s="6"/>
      <c r="F67" s="18">
        <v>513992529</v>
      </c>
      <c r="G67" s="6" t="s">
        <v>146</v>
      </c>
      <c r="H67" s="6" t="s">
        <v>93</v>
      </c>
      <c r="I67" s="7">
        <v>2785</v>
      </c>
      <c r="J67" s="7">
        <v>653.7</v>
      </c>
      <c r="K67" s="7">
        <v>0</v>
      </c>
      <c r="L67" s="7">
        <v>18.21</v>
      </c>
      <c r="M67" s="8">
        <v>0</v>
      </c>
      <c r="N67" s="8">
        <v>0.0082</v>
      </c>
      <c r="O67" s="8">
        <v>0.0031</v>
      </c>
    </row>
    <row r="68" spans="2:15" ht="12.75">
      <c r="B68" s="6" t="s">
        <v>257</v>
      </c>
      <c r="C68" s="17">
        <v>1098920</v>
      </c>
      <c r="D68" s="6" t="s">
        <v>141</v>
      </c>
      <c r="E68" s="6"/>
      <c r="F68" s="18">
        <v>513821488</v>
      </c>
      <c r="G68" s="6" t="s">
        <v>146</v>
      </c>
      <c r="H68" s="6" t="s">
        <v>93</v>
      </c>
      <c r="I68" s="7">
        <v>1935</v>
      </c>
      <c r="J68" s="7">
        <v>1450</v>
      </c>
      <c r="K68" s="7">
        <v>0</v>
      </c>
      <c r="L68" s="7">
        <v>28.06</v>
      </c>
      <c r="M68" s="8">
        <v>0</v>
      </c>
      <c r="N68" s="8">
        <v>0.0126</v>
      </c>
      <c r="O68" s="8">
        <v>0.0047</v>
      </c>
    </row>
    <row r="69" spans="2:15" ht="12.75">
      <c r="B69" s="6" t="s">
        <v>258</v>
      </c>
      <c r="C69" s="17">
        <v>1081942</v>
      </c>
      <c r="D69" s="6" t="s">
        <v>141</v>
      </c>
      <c r="E69" s="6"/>
      <c r="F69" s="18">
        <v>520036104</v>
      </c>
      <c r="G69" s="6" t="s">
        <v>146</v>
      </c>
      <c r="H69" s="6" t="s">
        <v>93</v>
      </c>
      <c r="I69" s="7">
        <v>720</v>
      </c>
      <c r="J69" s="7">
        <v>645.3</v>
      </c>
      <c r="K69" s="7">
        <v>0</v>
      </c>
      <c r="L69" s="7">
        <v>4.65</v>
      </c>
      <c r="M69" s="8">
        <v>0</v>
      </c>
      <c r="N69" s="8">
        <v>0.0021</v>
      </c>
      <c r="O69" s="8">
        <v>0.0008</v>
      </c>
    </row>
    <row r="70" spans="2:15" ht="12.75">
      <c r="B70" s="6" t="s">
        <v>259</v>
      </c>
      <c r="C70" s="17">
        <v>168013</v>
      </c>
      <c r="D70" s="6" t="s">
        <v>141</v>
      </c>
      <c r="E70" s="6"/>
      <c r="F70" s="18">
        <v>520034109</v>
      </c>
      <c r="G70" s="6" t="s">
        <v>211</v>
      </c>
      <c r="H70" s="6" t="s">
        <v>93</v>
      </c>
      <c r="I70" s="7">
        <v>33</v>
      </c>
      <c r="J70" s="7">
        <v>29850</v>
      </c>
      <c r="K70" s="7">
        <v>0</v>
      </c>
      <c r="L70" s="7">
        <v>9.85</v>
      </c>
      <c r="M70" s="8">
        <v>0</v>
      </c>
      <c r="N70" s="8">
        <v>0.0044</v>
      </c>
      <c r="O70" s="8">
        <v>0.0017</v>
      </c>
    </row>
    <row r="71" spans="2:15" ht="12.75">
      <c r="B71" s="6" t="s">
        <v>260</v>
      </c>
      <c r="C71" s="17">
        <v>627034</v>
      </c>
      <c r="D71" s="6" t="s">
        <v>141</v>
      </c>
      <c r="E71" s="6"/>
      <c r="F71" s="18">
        <v>520025602</v>
      </c>
      <c r="G71" s="6" t="s">
        <v>168</v>
      </c>
      <c r="H71" s="6" t="s">
        <v>93</v>
      </c>
      <c r="I71" s="7">
        <v>73</v>
      </c>
      <c r="J71" s="7">
        <v>10580</v>
      </c>
      <c r="K71" s="7">
        <v>0</v>
      </c>
      <c r="L71" s="7">
        <v>7.72</v>
      </c>
      <c r="M71" s="8">
        <v>0</v>
      </c>
      <c r="N71" s="8">
        <v>0.0035</v>
      </c>
      <c r="O71" s="8">
        <v>0.0013</v>
      </c>
    </row>
    <row r="72" spans="2:15" ht="12.75">
      <c r="B72" s="6" t="s">
        <v>261</v>
      </c>
      <c r="C72" s="17">
        <v>1087022</v>
      </c>
      <c r="D72" s="6" t="s">
        <v>141</v>
      </c>
      <c r="E72" s="6"/>
      <c r="F72" s="18">
        <v>512157603</v>
      </c>
      <c r="G72" s="6" t="s">
        <v>168</v>
      </c>
      <c r="H72" s="6" t="s">
        <v>93</v>
      </c>
      <c r="I72" s="7">
        <v>40</v>
      </c>
      <c r="J72" s="7">
        <v>7550</v>
      </c>
      <c r="K72" s="7">
        <v>0</v>
      </c>
      <c r="L72" s="7">
        <v>3.02</v>
      </c>
      <c r="M72" s="8">
        <v>0</v>
      </c>
      <c r="N72" s="8">
        <v>0.0014</v>
      </c>
      <c r="O72" s="8">
        <v>0.0005</v>
      </c>
    </row>
    <row r="73" spans="2:15" ht="12.75">
      <c r="B73" s="6" t="s">
        <v>262</v>
      </c>
      <c r="C73" s="17">
        <v>1132356</v>
      </c>
      <c r="D73" s="6" t="s">
        <v>141</v>
      </c>
      <c r="E73" s="6"/>
      <c r="F73" s="18">
        <v>515001659</v>
      </c>
      <c r="G73" s="6" t="s">
        <v>263</v>
      </c>
      <c r="H73" s="6" t="s">
        <v>93</v>
      </c>
      <c r="I73" s="7">
        <v>359</v>
      </c>
      <c r="J73" s="7">
        <v>1367</v>
      </c>
      <c r="K73" s="7">
        <v>0</v>
      </c>
      <c r="L73" s="7">
        <v>4.91</v>
      </c>
      <c r="M73" s="8">
        <v>0</v>
      </c>
      <c r="N73" s="8">
        <v>0.0022</v>
      </c>
      <c r="O73" s="8">
        <v>0.0008</v>
      </c>
    </row>
    <row r="74" spans="2:15" ht="12.75">
      <c r="B74" s="6" t="s">
        <v>264</v>
      </c>
      <c r="C74" s="17">
        <v>1133875</v>
      </c>
      <c r="D74" s="6" t="s">
        <v>141</v>
      </c>
      <c r="E74" s="6"/>
      <c r="F74" s="18">
        <v>514892801</v>
      </c>
      <c r="G74" s="6" t="s">
        <v>263</v>
      </c>
      <c r="H74" s="6" t="s">
        <v>93</v>
      </c>
      <c r="I74" s="7">
        <v>401</v>
      </c>
      <c r="J74" s="7">
        <v>1065</v>
      </c>
      <c r="K74" s="7">
        <v>0</v>
      </c>
      <c r="L74" s="7">
        <v>4.27</v>
      </c>
      <c r="M74" s="8">
        <v>0</v>
      </c>
      <c r="N74" s="8">
        <v>0.0019</v>
      </c>
      <c r="O74" s="8">
        <v>0.0007</v>
      </c>
    </row>
    <row r="75" spans="2:15" ht="12.75">
      <c r="B75" s="6" t="s">
        <v>265</v>
      </c>
      <c r="C75" s="17">
        <v>1091065</v>
      </c>
      <c r="D75" s="6" t="s">
        <v>141</v>
      </c>
      <c r="E75" s="6"/>
      <c r="F75" s="18">
        <v>511527202</v>
      </c>
      <c r="G75" s="6" t="s">
        <v>266</v>
      </c>
      <c r="H75" s="6" t="s">
        <v>93</v>
      </c>
      <c r="I75" s="7">
        <v>491.61</v>
      </c>
      <c r="J75" s="7">
        <v>1972</v>
      </c>
      <c r="K75" s="7">
        <v>0</v>
      </c>
      <c r="L75" s="7">
        <v>9.69</v>
      </c>
      <c r="M75" s="8">
        <v>0</v>
      </c>
      <c r="N75" s="8">
        <v>0.0044</v>
      </c>
      <c r="O75" s="8">
        <v>0.0016</v>
      </c>
    </row>
    <row r="76" spans="2:15" ht="12.75">
      <c r="B76" s="6" t="s">
        <v>267</v>
      </c>
      <c r="C76" s="17">
        <v>1081603</v>
      </c>
      <c r="D76" s="6" t="s">
        <v>141</v>
      </c>
      <c r="E76" s="6"/>
      <c r="F76" s="18">
        <v>520042912</v>
      </c>
      <c r="G76" s="6" t="s">
        <v>154</v>
      </c>
      <c r="H76" s="6" t="s">
        <v>93</v>
      </c>
      <c r="I76" s="7">
        <v>36</v>
      </c>
      <c r="J76" s="7">
        <v>15550</v>
      </c>
      <c r="K76" s="7">
        <v>0</v>
      </c>
      <c r="L76" s="7">
        <v>5.6</v>
      </c>
      <c r="M76" s="8">
        <v>0</v>
      </c>
      <c r="N76" s="8">
        <v>0.0025</v>
      </c>
      <c r="O76" s="8">
        <v>0.0009</v>
      </c>
    </row>
    <row r="77" spans="2:15" ht="12.75">
      <c r="B77" s="6" t="s">
        <v>268</v>
      </c>
      <c r="C77" s="17">
        <v>1100957</v>
      </c>
      <c r="D77" s="6" t="s">
        <v>141</v>
      </c>
      <c r="E77" s="6"/>
      <c r="F77" s="18">
        <v>510119068</v>
      </c>
      <c r="G77" s="6" t="s">
        <v>183</v>
      </c>
      <c r="H77" s="6" t="s">
        <v>93</v>
      </c>
      <c r="I77" s="7">
        <v>1345</v>
      </c>
      <c r="J77" s="7">
        <v>378.5</v>
      </c>
      <c r="K77" s="7">
        <v>0</v>
      </c>
      <c r="L77" s="7">
        <v>5.09</v>
      </c>
      <c r="M77" s="8">
        <v>0</v>
      </c>
      <c r="N77" s="8">
        <v>0.0023</v>
      </c>
      <c r="O77" s="8">
        <v>0.0009</v>
      </c>
    </row>
    <row r="78" spans="2:15" ht="12.75">
      <c r="B78" s="6" t="s">
        <v>269</v>
      </c>
      <c r="C78" s="17">
        <v>694034</v>
      </c>
      <c r="D78" s="6" t="s">
        <v>141</v>
      </c>
      <c r="E78" s="6"/>
      <c r="F78" s="18">
        <v>520025370</v>
      </c>
      <c r="G78" s="6" t="s">
        <v>186</v>
      </c>
      <c r="H78" s="6" t="s">
        <v>93</v>
      </c>
      <c r="I78" s="7">
        <v>71</v>
      </c>
      <c r="J78" s="7">
        <v>6861</v>
      </c>
      <c r="K78" s="7">
        <v>0</v>
      </c>
      <c r="L78" s="7">
        <v>4.87</v>
      </c>
      <c r="M78" s="8">
        <v>0</v>
      </c>
      <c r="N78" s="8">
        <v>0.0022</v>
      </c>
      <c r="O78" s="8">
        <v>0.0008</v>
      </c>
    </row>
    <row r="79" spans="2:15" ht="12.75">
      <c r="B79" s="6" t="s">
        <v>270</v>
      </c>
      <c r="C79" s="17">
        <v>739037</v>
      </c>
      <c r="D79" s="6" t="s">
        <v>141</v>
      </c>
      <c r="E79" s="6"/>
      <c r="F79" s="18">
        <v>520028911</v>
      </c>
      <c r="G79" s="6" t="s">
        <v>186</v>
      </c>
      <c r="H79" s="6" t="s">
        <v>93</v>
      </c>
      <c r="I79" s="7">
        <v>44</v>
      </c>
      <c r="J79" s="7">
        <v>90910</v>
      </c>
      <c r="K79" s="7">
        <v>0</v>
      </c>
      <c r="L79" s="7">
        <v>40</v>
      </c>
      <c r="M79" s="8">
        <v>0</v>
      </c>
      <c r="N79" s="8">
        <v>0.018</v>
      </c>
      <c r="O79" s="8">
        <v>0.0068</v>
      </c>
    </row>
    <row r="80" spans="2:15" ht="12.75">
      <c r="B80" s="6" t="s">
        <v>271</v>
      </c>
      <c r="C80" s="17">
        <v>583013</v>
      </c>
      <c r="D80" s="6" t="s">
        <v>141</v>
      </c>
      <c r="E80" s="6"/>
      <c r="F80" s="18">
        <v>520033226</v>
      </c>
      <c r="G80" s="6" t="s">
        <v>186</v>
      </c>
      <c r="H80" s="6" t="s">
        <v>93</v>
      </c>
      <c r="I80" s="7">
        <v>101</v>
      </c>
      <c r="J80" s="7">
        <v>18570</v>
      </c>
      <c r="K80" s="7">
        <v>0</v>
      </c>
      <c r="L80" s="7">
        <v>18.76</v>
      </c>
      <c r="M80" s="8">
        <v>0</v>
      </c>
      <c r="N80" s="8">
        <v>0.0084</v>
      </c>
      <c r="O80" s="8">
        <v>0.0032</v>
      </c>
    </row>
    <row r="81" spans="2:15" ht="12.75">
      <c r="B81" s="6" t="s">
        <v>272</v>
      </c>
      <c r="C81" s="17">
        <v>1134139</v>
      </c>
      <c r="D81" s="6" t="s">
        <v>141</v>
      </c>
      <c r="E81" s="6"/>
      <c r="F81" s="6" t="s">
        <v>273</v>
      </c>
      <c r="G81" s="6" t="s">
        <v>186</v>
      </c>
      <c r="H81" s="6" t="s">
        <v>93</v>
      </c>
      <c r="I81" s="7">
        <v>388</v>
      </c>
      <c r="J81" s="7">
        <v>5549</v>
      </c>
      <c r="K81" s="7">
        <v>0</v>
      </c>
      <c r="L81" s="7">
        <v>21.53</v>
      </c>
      <c r="M81" s="8">
        <v>0</v>
      </c>
      <c r="N81" s="8">
        <v>0.0097</v>
      </c>
      <c r="O81" s="8">
        <v>0.0036</v>
      </c>
    </row>
    <row r="82" spans="2:15" ht="12.75">
      <c r="B82" s="6" t="s">
        <v>274</v>
      </c>
      <c r="C82" s="17">
        <v>643015</v>
      </c>
      <c r="D82" s="6" t="s">
        <v>141</v>
      </c>
      <c r="E82" s="6"/>
      <c r="F82" s="18">
        <v>520020942</v>
      </c>
      <c r="G82" s="6" t="s">
        <v>180</v>
      </c>
      <c r="H82" s="6" t="s">
        <v>93</v>
      </c>
      <c r="I82" s="7">
        <v>255</v>
      </c>
      <c r="J82" s="7">
        <v>2143</v>
      </c>
      <c r="K82" s="7">
        <v>0</v>
      </c>
      <c r="L82" s="7">
        <v>5.46</v>
      </c>
      <c r="M82" s="8">
        <v>0</v>
      </c>
      <c r="N82" s="8">
        <v>0.0025</v>
      </c>
      <c r="O82" s="8">
        <v>0.0009</v>
      </c>
    </row>
    <row r="83" spans="2:15" ht="12.75">
      <c r="B83" s="6" t="s">
        <v>275</v>
      </c>
      <c r="C83" s="17">
        <v>394015</v>
      </c>
      <c r="D83" s="6" t="s">
        <v>141</v>
      </c>
      <c r="E83" s="6"/>
      <c r="F83" s="18">
        <v>550012777</v>
      </c>
      <c r="G83" s="6" t="s">
        <v>180</v>
      </c>
      <c r="H83" s="6" t="s">
        <v>93</v>
      </c>
      <c r="I83" s="7">
        <v>8575.37</v>
      </c>
      <c r="J83" s="7">
        <v>227.5</v>
      </c>
      <c r="K83" s="7">
        <v>0</v>
      </c>
      <c r="L83" s="7">
        <v>19.51</v>
      </c>
      <c r="M83" s="8">
        <v>0</v>
      </c>
      <c r="N83" s="8">
        <v>0.0088</v>
      </c>
      <c r="O83" s="8">
        <v>0.0033</v>
      </c>
    </row>
    <row r="84" spans="2:15" ht="12.75">
      <c r="B84" s="6" t="s">
        <v>276</v>
      </c>
      <c r="C84" s="17">
        <v>1107663</v>
      </c>
      <c r="D84" s="6" t="s">
        <v>141</v>
      </c>
      <c r="E84" s="6"/>
      <c r="F84" s="18">
        <v>512832742</v>
      </c>
      <c r="G84" s="6" t="s">
        <v>163</v>
      </c>
      <c r="H84" s="6" t="s">
        <v>93</v>
      </c>
      <c r="I84" s="7">
        <v>96</v>
      </c>
      <c r="J84" s="7">
        <v>3350</v>
      </c>
      <c r="K84" s="7">
        <v>0</v>
      </c>
      <c r="L84" s="7">
        <v>3.22</v>
      </c>
      <c r="M84" s="8">
        <v>0</v>
      </c>
      <c r="N84" s="8">
        <v>0.0014</v>
      </c>
      <c r="O84" s="8">
        <v>0.0005</v>
      </c>
    </row>
    <row r="85" spans="2:15" ht="12.75">
      <c r="B85" s="6" t="s">
        <v>277</v>
      </c>
      <c r="C85" s="17">
        <v>310011</v>
      </c>
      <c r="D85" s="6" t="s">
        <v>141</v>
      </c>
      <c r="E85" s="6"/>
      <c r="F85" s="18">
        <v>520037367</v>
      </c>
      <c r="G85" s="6" t="s">
        <v>151</v>
      </c>
      <c r="H85" s="6" t="s">
        <v>93</v>
      </c>
      <c r="I85" s="7">
        <v>1214</v>
      </c>
      <c r="J85" s="7">
        <v>199.7</v>
      </c>
      <c r="K85" s="7">
        <v>0</v>
      </c>
      <c r="L85" s="7">
        <v>2.42</v>
      </c>
      <c r="M85" s="8">
        <v>0</v>
      </c>
      <c r="N85" s="8">
        <v>0.0011</v>
      </c>
      <c r="O85" s="8">
        <v>0.0004</v>
      </c>
    </row>
    <row r="86" spans="2:15" ht="12.75">
      <c r="B86" s="6" t="s">
        <v>278</v>
      </c>
      <c r="C86" s="17">
        <v>1082312</v>
      </c>
      <c r="D86" s="6" t="s">
        <v>141</v>
      </c>
      <c r="E86" s="6"/>
      <c r="F86" s="18">
        <v>520036740</v>
      </c>
      <c r="G86" s="6" t="s">
        <v>227</v>
      </c>
      <c r="H86" s="6" t="s">
        <v>93</v>
      </c>
      <c r="I86" s="7">
        <v>341</v>
      </c>
      <c r="J86" s="7">
        <v>3029</v>
      </c>
      <c r="K86" s="7">
        <v>0</v>
      </c>
      <c r="L86" s="7">
        <v>10.33</v>
      </c>
      <c r="M86" s="8">
        <v>0</v>
      </c>
      <c r="N86" s="8">
        <v>0.0046</v>
      </c>
      <c r="O86" s="8">
        <v>0.0017</v>
      </c>
    </row>
    <row r="87" spans="2:15" ht="12.75">
      <c r="B87" s="6" t="s">
        <v>279</v>
      </c>
      <c r="C87" s="17">
        <v>1094119</v>
      </c>
      <c r="D87" s="6" t="s">
        <v>141</v>
      </c>
      <c r="E87" s="6"/>
      <c r="F87" s="18">
        <v>511524605</v>
      </c>
      <c r="G87" s="6" t="s">
        <v>280</v>
      </c>
      <c r="H87" s="6" t="s">
        <v>93</v>
      </c>
      <c r="I87" s="7">
        <v>622</v>
      </c>
      <c r="J87" s="7">
        <v>1883</v>
      </c>
      <c r="K87" s="7">
        <v>0</v>
      </c>
      <c r="L87" s="7">
        <v>11.71</v>
      </c>
      <c r="M87" s="8">
        <v>0</v>
      </c>
      <c r="N87" s="8">
        <v>0.0053</v>
      </c>
      <c r="O87" s="8">
        <v>0.002</v>
      </c>
    </row>
    <row r="88" spans="2:15" ht="12.75">
      <c r="B88" s="6" t="s">
        <v>281</v>
      </c>
      <c r="C88" s="17">
        <v>1084698</v>
      </c>
      <c r="D88" s="6" t="s">
        <v>141</v>
      </c>
      <c r="E88" s="6"/>
      <c r="F88" s="18">
        <v>520039942</v>
      </c>
      <c r="G88" s="6" t="s">
        <v>282</v>
      </c>
      <c r="H88" s="6" t="s">
        <v>93</v>
      </c>
      <c r="I88" s="7">
        <v>60</v>
      </c>
      <c r="J88" s="7">
        <v>8044</v>
      </c>
      <c r="K88" s="7">
        <v>0</v>
      </c>
      <c r="L88" s="7">
        <v>4.83</v>
      </c>
      <c r="M88" s="8">
        <v>0</v>
      </c>
      <c r="N88" s="8">
        <v>0.0022</v>
      </c>
      <c r="O88" s="8">
        <v>0.0008</v>
      </c>
    </row>
    <row r="89" spans="2:15" ht="12.75">
      <c r="B89" s="6" t="s">
        <v>283</v>
      </c>
      <c r="C89" s="17">
        <v>445015</v>
      </c>
      <c r="D89" s="6" t="s">
        <v>141</v>
      </c>
      <c r="E89" s="6"/>
      <c r="F89" s="18">
        <v>520039413</v>
      </c>
      <c r="G89" s="6" t="s">
        <v>282</v>
      </c>
      <c r="H89" s="6" t="s">
        <v>93</v>
      </c>
      <c r="I89" s="7">
        <v>190</v>
      </c>
      <c r="J89" s="7">
        <v>3895</v>
      </c>
      <c r="K89" s="7">
        <v>0</v>
      </c>
      <c r="L89" s="7">
        <v>7.4</v>
      </c>
      <c r="M89" s="8">
        <v>0</v>
      </c>
      <c r="N89" s="8">
        <v>0.0033</v>
      </c>
      <c r="O89" s="8">
        <v>0.0013</v>
      </c>
    </row>
    <row r="90" spans="2:15" ht="12.75">
      <c r="B90" s="6" t="s">
        <v>284</v>
      </c>
      <c r="C90" s="17">
        <v>256016</v>
      </c>
      <c r="D90" s="6" t="s">
        <v>141</v>
      </c>
      <c r="E90" s="6"/>
      <c r="F90" s="18">
        <v>520036690</v>
      </c>
      <c r="G90" s="6" t="s">
        <v>282</v>
      </c>
      <c r="H90" s="6" t="s">
        <v>93</v>
      </c>
      <c r="I90" s="7">
        <v>76</v>
      </c>
      <c r="J90" s="7">
        <v>13220</v>
      </c>
      <c r="K90" s="7">
        <v>0</v>
      </c>
      <c r="L90" s="7">
        <v>10.05</v>
      </c>
      <c r="M90" s="8">
        <v>0</v>
      </c>
      <c r="N90" s="8">
        <v>0.0045</v>
      </c>
      <c r="O90" s="8">
        <v>0.0017</v>
      </c>
    </row>
    <row r="91" spans="2:15" ht="12.75">
      <c r="B91" s="6" t="s">
        <v>285</v>
      </c>
      <c r="C91" s="17">
        <v>1082510</v>
      </c>
      <c r="D91" s="6" t="s">
        <v>141</v>
      </c>
      <c r="E91" s="6"/>
      <c r="F91" s="18">
        <v>520038936</v>
      </c>
      <c r="G91" s="6" t="s">
        <v>286</v>
      </c>
      <c r="H91" s="6" t="s">
        <v>93</v>
      </c>
      <c r="I91" s="7">
        <v>340</v>
      </c>
      <c r="J91" s="7">
        <v>3383</v>
      </c>
      <c r="K91" s="7">
        <v>0</v>
      </c>
      <c r="L91" s="7">
        <v>11.5</v>
      </c>
      <c r="M91" s="8">
        <v>0</v>
      </c>
      <c r="N91" s="8">
        <v>0.0052</v>
      </c>
      <c r="O91" s="8">
        <v>0.0019</v>
      </c>
    </row>
    <row r="92" spans="2:15" ht="12.75">
      <c r="B92" s="13" t="s">
        <v>287</v>
      </c>
      <c r="C92" s="14"/>
      <c r="D92" s="13"/>
      <c r="E92" s="13"/>
      <c r="F92" s="13"/>
      <c r="G92" s="13"/>
      <c r="H92" s="13"/>
      <c r="I92" s="15">
        <v>0</v>
      </c>
      <c r="L92" s="15">
        <v>0</v>
      </c>
      <c r="N92" s="16">
        <v>0</v>
      </c>
      <c r="O92" s="16">
        <v>0</v>
      </c>
    </row>
    <row r="93" spans="2:15" ht="12.75">
      <c r="B93" s="13" t="s">
        <v>288</v>
      </c>
      <c r="C93" s="14"/>
      <c r="D93" s="13"/>
      <c r="E93" s="13"/>
      <c r="F93" s="13"/>
      <c r="G93" s="13"/>
      <c r="H93" s="13"/>
      <c r="I93" s="15">
        <v>0</v>
      </c>
      <c r="L93" s="15">
        <v>0</v>
      </c>
      <c r="N93" s="16">
        <v>0</v>
      </c>
      <c r="O93" s="16">
        <v>0</v>
      </c>
    </row>
    <row r="94" spans="2:15" ht="12.75">
      <c r="B94" s="13" t="s">
        <v>289</v>
      </c>
      <c r="C94" s="14"/>
      <c r="D94" s="13"/>
      <c r="E94" s="13"/>
      <c r="F94" s="13"/>
      <c r="G94" s="13"/>
      <c r="H94" s="13"/>
      <c r="I94" s="15">
        <v>0</v>
      </c>
      <c r="L94" s="15">
        <v>0</v>
      </c>
      <c r="N94" s="16">
        <v>0</v>
      </c>
      <c r="O94" s="16">
        <v>0</v>
      </c>
    </row>
    <row r="95" spans="2:15" ht="12.75">
      <c r="B95" s="3" t="s">
        <v>290</v>
      </c>
      <c r="C95" s="12"/>
      <c r="D95" s="3"/>
      <c r="E95" s="3"/>
      <c r="F95" s="3"/>
      <c r="G95" s="3"/>
      <c r="H95" s="3"/>
      <c r="I95" s="9">
        <v>1774</v>
      </c>
      <c r="L95" s="9">
        <v>89.41</v>
      </c>
      <c r="N95" s="10">
        <v>0.0402</v>
      </c>
      <c r="O95" s="10">
        <v>0.0151</v>
      </c>
    </row>
    <row r="96" spans="2:15" ht="12.75">
      <c r="B96" s="13" t="s">
        <v>291</v>
      </c>
      <c r="C96" s="14"/>
      <c r="D96" s="13"/>
      <c r="E96" s="13"/>
      <c r="F96" s="13"/>
      <c r="G96" s="13"/>
      <c r="H96" s="13"/>
      <c r="I96" s="15">
        <v>0</v>
      </c>
      <c r="L96" s="15">
        <v>0</v>
      </c>
      <c r="N96" s="16">
        <v>0</v>
      </c>
      <c r="O96" s="16">
        <v>0</v>
      </c>
    </row>
    <row r="97" spans="2:15" ht="12.75">
      <c r="B97" s="13" t="s">
        <v>292</v>
      </c>
      <c r="C97" s="14"/>
      <c r="D97" s="13"/>
      <c r="E97" s="13"/>
      <c r="F97" s="13"/>
      <c r="G97" s="13"/>
      <c r="H97" s="13"/>
      <c r="I97" s="15">
        <v>1774</v>
      </c>
      <c r="L97" s="15">
        <v>89.41</v>
      </c>
      <c r="N97" s="16">
        <v>0.0402</v>
      </c>
      <c r="O97" s="16">
        <v>0.0151</v>
      </c>
    </row>
    <row r="98" spans="2:15" ht="12.75">
      <c r="B98" s="6" t="s">
        <v>293</v>
      </c>
      <c r="C98" s="17" t="s">
        <v>294</v>
      </c>
      <c r="D98" s="6" t="s">
        <v>295</v>
      </c>
      <c r="E98" s="6" t="s">
        <v>296</v>
      </c>
      <c r="F98" s="6"/>
      <c r="G98" s="6" t="s">
        <v>180</v>
      </c>
      <c r="H98" s="6" t="s">
        <v>45</v>
      </c>
      <c r="I98" s="7">
        <v>1350</v>
      </c>
      <c r="J98" s="7">
        <v>515</v>
      </c>
      <c r="K98" s="7">
        <v>0</v>
      </c>
      <c r="L98" s="7">
        <v>33.2</v>
      </c>
      <c r="M98" s="8">
        <v>0</v>
      </c>
      <c r="N98" s="8">
        <v>0.0149</v>
      </c>
      <c r="O98" s="8">
        <v>0.0056</v>
      </c>
    </row>
    <row r="99" spans="2:15" ht="12.75">
      <c r="B99" s="6" t="s">
        <v>297</v>
      </c>
      <c r="C99" s="17" t="s">
        <v>298</v>
      </c>
      <c r="D99" s="6" t="s">
        <v>299</v>
      </c>
      <c r="E99" s="6" t="s">
        <v>296</v>
      </c>
      <c r="F99" s="6"/>
      <c r="G99" s="6" t="s">
        <v>300</v>
      </c>
      <c r="H99" s="6" t="s">
        <v>43</v>
      </c>
      <c r="I99" s="7">
        <v>424</v>
      </c>
      <c r="J99" s="7">
        <v>3633</v>
      </c>
      <c r="K99" s="7">
        <v>0</v>
      </c>
      <c r="L99" s="7">
        <v>56.21</v>
      </c>
      <c r="M99" s="8">
        <v>0</v>
      </c>
      <c r="N99" s="8">
        <v>0.0253</v>
      </c>
      <c r="O99" s="8">
        <v>0.0095</v>
      </c>
    </row>
    <row r="102" spans="2:8" ht="12.75">
      <c r="B102" s="6" t="s">
        <v>102</v>
      </c>
      <c r="C102" s="17"/>
      <c r="D102" s="6"/>
      <c r="E102" s="6"/>
      <c r="F102" s="6"/>
      <c r="G102" s="6"/>
      <c r="H102" s="6"/>
    </row>
    <row r="106" ht="12.75">
      <c r="B10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rightToLeft="1" workbookViewId="0" topLeftCell="A34"/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8.7109375" style="0" customWidth="1"/>
    <col min="7" max="7" width="15.7109375" style="0" customWidth="1"/>
    <col min="8" max="8" width="12.7109375" style="0" customWidth="1"/>
    <col min="9" max="9" width="11.7109375" style="0" customWidth="1"/>
    <col min="10" max="10" width="21.7109375" style="0" customWidth="1"/>
    <col min="11" max="11" width="11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301</v>
      </c>
    </row>
    <row r="8" spans="2:14" ht="12.75">
      <c r="B8" s="3" t="s">
        <v>76</v>
      </c>
      <c r="C8" s="3" t="s">
        <v>77</v>
      </c>
      <c r="D8" s="3" t="s">
        <v>105</v>
      </c>
      <c r="E8" s="3" t="s">
        <v>78</v>
      </c>
      <c r="F8" s="3" t="s">
        <v>126</v>
      </c>
      <c r="G8" s="3" t="s">
        <v>81</v>
      </c>
      <c r="H8" s="3" t="s">
        <v>108</v>
      </c>
      <c r="I8" s="3" t="s">
        <v>42</v>
      </c>
      <c r="J8" s="3" t="s">
        <v>109</v>
      </c>
      <c r="K8" s="3" t="s">
        <v>84</v>
      </c>
      <c r="L8" s="3" t="s">
        <v>110</v>
      </c>
      <c r="M8" s="3" t="s">
        <v>111</v>
      </c>
      <c r="N8" s="3" t="s">
        <v>86</v>
      </c>
    </row>
    <row r="9" spans="2:14" ht="12.75">
      <c r="B9" s="4"/>
      <c r="C9" s="4"/>
      <c r="D9" s="4"/>
      <c r="E9" s="4"/>
      <c r="F9" s="4"/>
      <c r="G9" s="4"/>
      <c r="H9" s="4" t="s">
        <v>114</v>
      </c>
      <c r="I9" s="4" t="s">
        <v>115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302</v>
      </c>
      <c r="C11" s="12"/>
      <c r="D11" s="3"/>
      <c r="E11" s="3"/>
      <c r="F11" s="3"/>
      <c r="G11" s="3"/>
      <c r="H11" s="9">
        <v>26264</v>
      </c>
      <c r="K11" s="9">
        <v>3006.8</v>
      </c>
      <c r="M11" s="10">
        <v>1</v>
      </c>
      <c r="N11" s="10">
        <v>0.508</v>
      </c>
    </row>
    <row r="12" spans="2:14" ht="12.75">
      <c r="B12" s="3" t="s">
        <v>303</v>
      </c>
      <c r="C12" s="12"/>
      <c r="D12" s="3"/>
      <c r="E12" s="3"/>
      <c r="F12" s="3"/>
      <c r="G12" s="3"/>
      <c r="H12" s="9">
        <v>17199</v>
      </c>
      <c r="K12" s="9">
        <v>867.72</v>
      </c>
      <c r="M12" s="10">
        <v>0.2886</v>
      </c>
      <c r="N12" s="10">
        <v>0.1466</v>
      </c>
    </row>
    <row r="13" spans="2:14" ht="12.75">
      <c r="B13" s="13" t="s">
        <v>304</v>
      </c>
      <c r="C13" s="14"/>
      <c r="D13" s="13"/>
      <c r="E13" s="13"/>
      <c r="F13" s="13"/>
      <c r="G13" s="13"/>
      <c r="H13" s="15">
        <v>482</v>
      </c>
      <c r="K13" s="15">
        <v>46.75</v>
      </c>
      <c r="M13" s="16">
        <v>0.0155</v>
      </c>
      <c r="N13" s="16">
        <v>0.0079</v>
      </c>
    </row>
    <row r="14" spans="2:14" ht="12.75">
      <c r="B14" s="6" t="s">
        <v>305</v>
      </c>
      <c r="C14" s="17">
        <v>1117241</v>
      </c>
      <c r="D14" s="6" t="s">
        <v>141</v>
      </c>
      <c r="E14" s="18">
        <v>513502211</v>
      </c>
      <c r="F14" s="6" t="s">
        <v>306</v>
      </c>
      <c r="G14" s="6" t="s">
        <v>93</v>
      </c>
      <c r="H14" s="7">
        <v>482</v>
      </c>
      <c r="I14" s="7">
        <v>9700</v>
      </c>
      <c r="J14" s="7">
        <v>0</v>
      </c>
      <c r="K14" s="7">
        <v>46.75</v>
      </c>
      <c r="L14" s="8">
        <v>0</v>
      </c>
      <c r="M14" s="8">
        <v>0.0155</v>
      </c>
      <c r="N14" s="8">
        <v>0.0079</v>
      </c>
    </row>
    <row r="15" spans="2:14" ht="12.75">
      <c r="B15" s="13" t="s">
        <v>307</v>
      </c>
      <c r="C15" s="14"/>
      <c r="D15" s="13"/>
      <c r="E15" s="13"/>
      <c r="F15" s="13"/>
      <c r="G15" s="13"/>
      <c r="H15" s="15">
        <v>16717</v>
      </c>
      <c r="K15" s="15">
        <v>820.97</v>
      </c>
      <c r="M15" s="16">
        <v>0.273</v>
      </c>
      <c r="N15" s="16">
        <v>0.1387</v>
      </c>
    </row>
    <row r="16" spans="2:14" ht="12.75">
      <c r="B16" s="6" t="s">
        <v>308</v>
      </c>
      <c r="C16" s="17">
        <v>1131796</v>
      </c>
      <c r="D16" s="6" t="s">
        <v>141</v>
      </c>
      <c r="E16" s="18">
        <v>514103811</v>
      </c>
      <c r="F16" s="6" t="s">
        <v>309</v>
      </c>
      <c r="G16" s="6" t="s">
        <v>93</v>
      </c>
      <c r="H16" s="7">
        <v>10857</v>
      </c>
      <c r="I16" s="7">
        <v>2585</v>
      </c>
      <c r="J16" s="7">
        <v>0</v>
      </c>
      <c r="K16" s="7">
        <v>280.65</v>
      </c>
      <c r="L16" s="8">
        <v>0.0003</v>
      </c>
      <c r="M16" s="8">
        <v>0.0933</v>
      </c>
      <c r="N16" s="8">
        <v>0.0474</v>
      </c>
    </row>
    <row r="17" spans="2:14" ht="12.75">
      <c r="B17" s="6" t="s">
        <v>310</v>
      </c>
      <c r="C17" s="17">
        <v>1121441</v>
      </c>
      <c r="D17" s="6" t="s">
        <v>141</v>
      </c>
      <c r="E17" s="18">
        <v>513502211</v>
      </c>
      <c r="F17" s="6" t="s">
        <v>309</v>
      </c>
      <c r="G17" s="6" t="s">
        <v>93</v>
      </c>
      <c r="H17" s="7">
        <v>591</v>
      </c>
      <c r="I17" s="7">
        <v>11590</v>
      </c>
      <c r="J17" s="7">
        <v>0</v>
      </c>
      <c r="K17" s="7">
        <v>68.5</v>
      </c>
      <c r="L17" s="8">
        <v>0</v>
      </c>
      <c r="M17" s="8">
        <v>0.0228</v>
      </c>
      <c r="N17" s="8">
        <v>0.0116</v>
      </c>
    </row>
    <row r="18" spans="2:14" ht="12.75">
      <c r="B18" s="6" t="s">
        <v>311</v>
      </c>
      <c r="C18" s="17">
        <v>1130798</v>
      </c>
      <c r="D18" s="6" t="s">
        <v>141</v>
      </c>
      <c r="E18" s="18">
        <v>513502211</v>
      </c>
      <c r="F18" s="6" t="s">
        <v>309</v>
      </c>
      <c r="G18" s="6" t="s">
        <v>93</v>
      </c>
      <c r="H18" s="7">
        <v>82</v>
      </c>
      <c r="I18" s="7">
        <v>38640</v>
      </c>
      <c r="J18" s="7">
        <v>0</v>
      </c>
      <c r="K18" s="7">
        <v>31.68</v>
      </c>
      <c r="L18" s="8">
        <v>0</v>
      </c>
      <c r="M18" s="8">
        <v>0.0105</v>
      </c>
      <c r="N18" s="8">
        <v>0.0054</v>
      </c>
    </row>
    <row r="19" spans="2:14" ht="12.75">
      <c r="B19" s="6" t="s">
        <v>312</v>
      </c>
      <c r="C19" s="17">
        <v>1095710</v>
      </c>
      <c r="D19" s="6" t="s">
        <v>141</v>
      </c>
      <c r="E19" s="18">
        <v>513594101</v>
      </c>
      <c r="F19" s="6" t="s">
        <v>309</v>
      </c>
      <c r="G19" s="6" t="s">
        <v>93</v>
      </c>
      <c r="H19" s="7">
        <v>1505</v>
      </c>
      <c r="I19" s="7">
        <v>10850</v>
      </c>
      <c r="J19" s="7">
        <v>0</v>
      </c>
      <c r="K19" s="7">
        <v>163.29</v>
      </c>
      <c r="L19" s="8">
        <v>0.0001</v>
      </c>
      <c r="M19" s="8">
        <v>0.0543</v>
      </c>
      <c r="N19" s="8">
        <v>0.0276</v>
      </c>
    </row>
    <row r="20" spans="2:14" ht="12.75">
      <c r="B20" s="6" t="s">
        <v>313</v>
      </c>
      <c r="C20" s="17">
        <v>1130442</v>
      </c>
      <c r="D20" s="6" t="s">
        <v>141</v>
      </c>
      <c r="E20" s="18">
        <v>513801605</v>
      </c>
      <c r="F20" s="6" t="s">
        <v>309</v>
      </c>
      <c r="G20" s="6" t="s">
        <v>93</v>
      </c>
      <c r="H20" s="7">
        <v>615</v>
      </c>
      <c r="I20" s="7">
        <v>7158</v>
      </c>
      <c r="J20" s="7">
        <v>0</v>
      </c>
      <c r="K20" s="7">
        <v>44.02</v>
      </c>
      <c r="L20" s="8">
        <v>0.0001</v>
      </c>
      <c r="M20" s="8">
        <v>0.0146</v>
      </c>
      <c r="N20" s="8">
        <v>0.0074</v>
      </c>
    </row>
    <row r="21" spans="2:14" ht="12.75">
      <c r="B21" s="6" t="s">
        <v>314</v>
      </c>
      <c r="C21" s="17">
        <v>1095736</v>
      </c>
      <c r="D21" s="6" t="s">
        <v>141</v>
      </c>
      <c r="E21" s="18">
        <v>513594101</v>
      </c>
      <c r="F21" s="6" t="s">
        <v>309</v>
      </c>
      <c r="G21" s="6" t="s">
        <v>93</v>
      </c>
      <c r="H21" s="7">
        <v>158</v>
      </c>
      <c r="I21" s="7">
        <v>17670</v>
      </c>
      <c r="J21" s="7">
        <v>0</v>
      </c>
      <c r="K21" s="7">
        <v>27.92</v>
      </c>
      <c r="L21" s="8">
        <v>0.0001</v>
      </c>
      <c r="M21" s="8">
        <v>0.0093</v>
      </c>
      <c r="N21" s="8">
        <v>0.0047</v>
      </c>
    </row>
    <row r="22" spans="2:14" ht="12.75">
      <c r="B22" s="6" t="s">
        <v>315</v>
      </c>
      <c r="C22" s="17">
        <v>1136944</v>
      </c>
      <c r="D22" s="6" t="s">
        <v>141</v>
      </c>
      <c r="E22" s="18">
        <v>513801605</v>
      </c>
      <c r="F22" s="6" t="s">
        <v>309</v>
      </c>
      <c r="G22" s="6" t="s">
        <v>93</v>
      </c>
      <c r="H22" s="7">
        <v>1390</v>
      </c>
      <c r="I22" s="7">
        <v>7946</v>
      </c>
      <c r="J22" s="7">
        <v>0</v>
      </c>
      <c r="K22" s="7">
        <v>110.45</v>
      </c>
      <c r="L22" s="8">
        <v>0.0002</v>
      </c>
      <c r="M22" s="8">
        <v>0.0367</v>
      </c>
      <c r="N22" s="8">
        <v>0.0187</v>
      </c>
    </row>
    <row r="23" spans="2:14" ht="12.75">
      <c r="B23" s="6" t="s">
        <v>316</v>
      </c>
      <c r="C23" s="17">
        <v>1127935</v>
      </c>
      <c r="D23" s="6" t="s">
        <v>141</v>
      </c>
      <c r="E23" s="18">
        <v>513944660</v>
      </c>
      <c r="F23" s="6" t="s">
        <v>309</v>
      </c>
      <c r="G23" s="6" t="s">
        <v>93</v>
      </c>
      <c r="H23" s="7">
        <v>1519</v>
      </c>
      <c r="I23" s="7">
        <v>6218</v>
      </c>
      <c r="J23" s="7">
        <v>0</v>
      </c>
      <c r="K23" s="7">
        <v>94.45</v>
      </c>
      <c r="L23" s="8">
        <v>0.0002</v>
      </c>
      <c r="M23" s="8">
        <v>0.0314</v>
      </c>
      <c r="N23" s="8">
        <v>0.016</v>
      </c>
    </row>
    <row r="24" spans="2:14" ht="12.75">
      <c r="B24" s="13" t="s">
        <v>317</v>
      </c>
      <c r="C24" s="14"/>
      <c r="D24" s="13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 ht="12.75">
      <c r="B25" s="13" t="s">
        <v>318</v>
      </c>
      <c r="C25" s="14"/>
      <c r="D25" s="13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 ht="12.75">
      <c r="B26" s="13" t="s">
        <v>319</v>
      </c>
      <c r="C26" s="14"/>
      <c r="D26" s="13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 ht="12.75">
      <c r="B27" s="13" t="s">
        <v>320</v>
      </c>
      <c r="C27" s="14"/>
      <c r="D27" s="13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 ht="12.75">
      <c r="B28" s="3" t="s">
        <v>321</v>
      </c>
      <c r="C28" s="12"/>
      <c r="D28" s="3"/>
      <c r="E28" s="3"/>
      <c r="F28" s="3"/>
      <c r="G28" s="3"/>
      <c r="H28" s="9">
        <v>9065</v>
      </c>
      <c r="K28" s="9">
        <v>2139.08</v>
      </c>
      <c r="M28" s="10">
        <v>0.7114</v>
      </c>
      <c r="N28" s="10">
        <v>0.3614</v>
      </c>
    </row>
    <row r="29" spans="2:14" ht="12.75">
      <c r="B29" s="13" t="s">
        <v>322</v>
      </c>
      <c r="C29" s="14"/>
      <c r="D29" s="13"/>
      <c r="E29" s="13"/>
      <c r="F29" s="13"/>
      <c r="G29" s="13"/>
      <c r="H29" s="15">
        <v>9065</v>
      </c>
      <c r="K29" s="15">
        <v>2139.08</v>
      </c>
      <c r="M29" s="16">
        <v>0.7114</v>
      </c>
      <c r="N29" s="16">
        <v>0.3614</v>
      </c>
    </row>
    <row r="30" spans="2:14" ht="12.75">
      <c r="B30" s="6" t="s">
        <v>323</v>
      </c>
      <c r="C30" s="17" t="s">
        <v>324</v>
      </c>
      <c r="D30" s="6" t="s">
        <v>325</v>
      </c>
      <c r="E30" s="6"/>
      <c r="F30" s="6" t="s">
        <v>309</v>
      </c>
      <c r="G30" s="6" t="s">
        <v>43</v>
      </c>
      <c r="H30" s="7">
        <v>125</v>
      </c>
      <c r="I30" s="7">
        <v>2409</v>
      </c>
      <c r="J30" s="7">
        <v>0</v>
      </c>
      <c r="K30" s="7">
        <v>10.99</v>
      </c>
      <c r="L30" s="8">
        <v>0</v>
      </c>
      <c r="M30" s="8">
        <v>0.0037</v>
      </c>
      <c r="N30" s="8">
        <v>0.0019</v>
      </c>
    </row>
    <row r="31" spans="2:14" ht="12.75">
      <c r="B31" s="6" t="s">
        <v>326</v>
      </c>
      <c r="C31" s="17" t="s">
        <v>327</v>
      </c>
      <c r="D31" s="6" t="s">
        <v>325</v>
      </c>
      <c r="E31" s="6"/>
      <c r="F31" s="6" t="s">
        <v>309</v>
      </c>
      <c r="G31" s="6" t="s">
        <v>43</v>
      </c>
      <c r="H31" s="7">
        <v>100</v>
      </c>
      <c r="I31" s="7">
        <v>7547</v>
      </c>
      <c r="J31" s="7">
        <v>0</v>
      </c>
      <c r="K31" s="7">
        <v>27.54</v>
      </c>
      <c r="L31" s="8">
        <v>0</v>
      </c>
      <c r="M31" s="8">
        <v>0.0092</v>
      </c>
      <c r="N31" s="8">
        <v>0.0047</v>
      </c>
    </row>
    <row r="32" spans="2:14" ht="12.75">
      <c r="B32" s="6" t="s">
        <v>328</v>
      </c>
      <c r="C32" s="17" t="s">
        <v>329</v>
      </c>
      <c r="D32" s="6" t="s">
        <v>325</v>
      </c>
      <c r="E32" s="6"/>
      <c r="F32" s="6" t="s">
        <v>309</v>
      </c>
      <c r="G32" s="6" t="s">
        <v>43</v>
      </c>
      <c r="H32" s="7">
        <v>220</v>
      </c>
      <c r="I32" s="7">
        <v>1767</v>
      </c>
      <c r="J32" s="7">
        <v>0</v>
      </c>
      <c r="K32" s="7">
        <v>14.19</v>
      </c>
      <c r="L32" s="8">
        <v>0</v>
      </c>
      <c r="M32" s="8">
        <v>0.0047</v>
      </c>
      <c r="N32" s="8">
        <v>0.0024</v>
      </c>
    </row>
    <row r="33" spans="2:14" ht="12.75">
      <c r="B33" s="6" t="s">
        <v>330</v>
      </c>
      <c r="C33" s="17" t="s">
        <v>331</v>
      </c>
      <c r="D33" s="6" t="s">
        <v>299</v>
      </c>
      <c r="E33" s="6"/>
      <c r="F33" s="6" t="s">
        <v>309</v>
      </c>
      <c r="G33" s="6" t="s">
        <v>43</v>
      </c>
      <c r="H33" s="7">
        <v>81</v>
      </c>
      <c r="I33" s="7">
        <v>10795</v>
      </c>
      <c r="J33" s="7">
        <v>0.03</v>
      </c>
      <c r="K33" s="7">
        <v>31.94</v>
      </c>
      <c r="L33" s="8">
        <v>0</v>
      </c>
      <c r="M33" s="8">
        <v>0.0106</v>
      </c>
      <c r="N33" s="8">
        <v>0.0054</v>
      </c>
    </row>
    <row r="34" spans="2:14" ht="12.75">
      <c r="B34" s="6" t="s">
        <v>332</v>
      </c>
      <c r="C34" s="17" t="s">
        <v>333</v>
      </c>
      <c r="D34" s="6" t="s">
        <v>325</v>
      </c>
      <c r="E34" s="6"/>
      <c r="F34" s="6" t="s">
        <v>309</v>
      </c>
      <c r="G34" s="6" t="s">
        <v>43</v>
      </c>
      <c r="H34" s="7">
        <v>196</v>
      </c>
      <c r="I34" s="7">
        <v>4236</v>
      </c>
      <c r="J34" s="7">
        <v>0</v>
      </c>
      <c r="K34" s="7">
        <v>30.3</v>
      </c>
      <c r="L34" s="8">
        <v>0</v>
      </c>
      <c r="M34" s="8">
        <v>0.0101</v>
      </c>
      <c r="N34" s="8">
        <v>0.0051</v>
      </c>
    </row>
    <row r="35" spans="2:14" ht="12.75">
      <c r="B35" s="6" t="s">
        <v>334</v>
      </c>
      <c r="C35" s="17" t="s">
        <v>335</v>
      </c>
      <c r="D35" s="6" t="s">
        <v>299</v>
      </c>
      <c r="E35" s="6"/>
      <c r="F35" s="6" t="s">
        <v>309</v>
      </c>
      <c r="G35" s="6" t="s">
        <v>43</v>
      </c>
      <c r="H35" s="7">
        <v>40</v>
      </c>
      <c r="I35" s="7">
        <v>7072</v>
      </c>
      <c r="J35" s="7">
        <v>0</v>
      </c>
      <c r="K35" s="7">
        <v>10.32</v>
      </c>
      <c r="L35" s="8">
        <v>0</v>
      </c>
      <c r="M35" s="8">
        <v>0.0034</v>
      </c>
      <c r="N35" s="8">
        <v>0.0017</v>
      </c>
    </row>
    <row r="36" spans="2:14" ht="12.75">
      <c r="B36" s="6" t="s">
        <v>336</v>
      </c>
      <c r="C36" s="17" t="s">
        <v>337</v>
      </c>
      <c r="D36" s="6" t="s">
        <v>325</v>
      </c>
      <c r="E36" s="6"/>
      <c r="F36" s="6" t="s">
        <v>309</v>
      </c>
      <c r="G36" s="6" t="s">
        <v>43</v>
      </c>
      <c r="H36" s="7">
        <v>311</v>
      </c>
      <c r="I36" s="7">
        <v>3019</v>
      </c>
      <c r="J36" s="7">
        <v>0</v>
      </c>
      <c r="K36" s="7">
        <v>34.26</v>
      </c>
      <c r="L36" s="8">
        <v>0</v>
      </c>
      <c r="M36" s="8">
        <v>0.0114</v>
      </c>
      <c r="N36" s="8">
        <v>0.0058</v>
      </c>
    </row>
    <row r="37" spans="2:14" ht="12.75">
      <c r="B37" s="6" t="s">
        <v>338</v>
      </c>
      <c r="C37" s="17" t="s">
        <v>339</v>
      </c>
      <c r="D37" s="6" t="s">
        <v>325</v>
      </c>
      <c r="E37" s="6"/>
      <c r="F37" s="6" t="s">
        <v>309</v>
      </c>
      <c r="G37" s="6" t="s">
        <v>43</v>
      </c>
      <c r="H37" s="7">
        <v>233</v>
      </c>
      <c r="I37" s="7">
        <v>4583</v>
      </c>
      <c r="J37" s="7">
        <v>0</v>
      </c>
      <c r="K37" s="7">
        <v>38.97</v>
      </c>
      <c r="L37" s="8">
        <v>0</v>
      </c>
      <c r="M37" s="8">
        <v>0.013</v>
      </c>
      <c r="N37" s="8">
        <v>0.0066</v>
      </c>
    </row>
    <row r="38" spans="2:14" ht="12.75">
      <c r="B38" s="6" t="s">
        <v>340</v>
      </c>
      <c r="C38" s="17" t="s">
        <v>341</v>
      </c>
      <c r="D38" s="6" t="s">
        <v>325</v>
      </c>
      <c r="E38" s="6"/>
      <c r="F38" s="6" t="s">
        <v>309</v>
      </c>
      <c r="G38" s="6" t="s">
        <v>43</v>
      </c>
      <c r="H38" s="7">
        <v>314</v>
      </c>
      <c r="I38" s="7">
        <v>6688</v>
      </c>
      <c r="J38" s="7">
        <v>0</v>
      </c>
      <c r="K38" s="7">
        <v>76.63</v>
      </c>
      <c r="L38" s="8">
        <v>0</v>
      </c>
      <c r="M38" s="8">
        <v>0.0255</v>
      </c>
      <c r="N38" s="8">
        <v>0.0129</v>
      </c>
    </row>
    <row r="39" spans="2:14" ht="12.75">
      <c r="B39" s="6" t="s">
        <v>342</v>
      </c>
      <c r="C39" s="17" t="s">
        <v>343</v>
      </c>
      <c r="D39" s="6" t="s">
        <v>344</v>
      </c>
      <c r="E39" s="6"/>
      <c r="F39" s="6" t="s">
        <v>309</v>
      </c>
      <c r="G39" s="6" t="s">
        <v>46</v>
      </c>
      <c r="H39" s="7">
        <v>176</v>
      </c>
      <c r="I39" s="7">
        <v>10918</v>
      </c>
      <c r="J39" s="7">
        <v>0</v>
      </c>
      <c r="K39" s="7">
        <v>70.26</v>
      </c>
      <c r="L39" s="8">
        <v>0</v>
      </c>
      <c r="M39" s="8">
        <v>0.0234</v>
      </c>
      <c r="N39" s="8">
        <v>0.0119</v>
      </c>
    </row>
    <row r="40" spans="2:14" ht="12.75">
      <c r="B40" s="6" t="s">
        <v>345</v>
      </c>
      <c r="C40" s="17" t="s">
        <v>346</v>
      </c>
      <c r="D40" s="6" t="s">
        <v>325</v>
      </c>
      <c r="E40" s="6"/>
      <c r="F40" s="6" t="s">
        <v>309</v>
      </c>
      <c r="G40" s="6" t="s">
        <v>43</v>
      </c>
      <c r="H40" s="7">
        <v>363</v>
      </c>
      <c r="I40" s="7">
        <v>2249</v>
      </c>
      <c r="J40" s="7">
        <v>0</v>
      </c>
      <c r="K40" s="7">
        <v>29.79</v>
      </c>
      <c r="L40" s="8">
        <v>0</v>
      </c>
      <c r="M40" s="8">
        <v>0.0099</v>
      </c>
      <c r="N40" s="8">
        <v>0.005</v>
      </c>
    </row>
    <row r="41" spans="2:14" ht="12.75">
      <c r="B41" s="6" t="s">
        <v>347</v>
      </c>
      <c r="C41" s="17" t="s">
        <v>348</v>
      </c>
      <c r="D41" s="6" t="s">
        <v>325</v>
      </c>
      <c r="E41" s="6"/>
      <c r="F41" s="6" t="s">
        <v>309</v>
      </c>
      <c r="G41" s="6" t="s">
        <v>43</v>
      </c>
      <c r="H41" s="7">
        <v>373</v>
      </c>
      <c r="I41" s="7">
        <v>4269</v>
      </c>
      <c r="J41" s="7">
        <v>0</v>
      </c>
      <c r="K41" s="7">
        <v>58.1</v>
      </c>
      <c r="L41" s="8">
        <v>0</v>
      </c>
      <c r="M41" s="8">
        <v>0.0193</v>
      </c>
      <c r="N41" s="8">
        <v>0.0098</v>
      </c>
    </row>
    <row r="42" spans="2:14" ht="12.75">
      <c r="B42" s="6" t="s">
        <v>349</v>
      </c>
      <c r="C42" s="17" t="s">
        <v>350</v>
      </c>
      <c r="D42" s="6" t="s">
        <v>295</v>
      </c>
      <c r="E42" s="6"/>
      <c r="F42" s="6" t="s">
        <v>309</v>
      </c>
      <c r="G42" s="6" t="s">
        <v>43</v>
      </c>
      <c r="H42" s="7">
        <v>265</v>
      </c>
      <c r="I42" s="7">
        <v>3257</v>
      </c>
      <c r="J42" s="7">
        <v>0</v>
      </c>
      <c r="K42" s="7">
        <v>31.49</v>
      </c>
      <c r="L42" s="8">
        <v>0</v>
      </c>
      <c r="M42" s="8">
        <v>0.0105</v>
      </c>
      <c r="N42" s="8">
        <v>0.0053</v>
      </c>
    </row>
    <row r="43" spans="2:14" ht="12.75">
      <c r="B43" s="6" t="s">
        <v>351</v>
      </c>
      <c r="C43" s="17" t="s">
        <v>352</v>
      </c>
      <c r="D43" s="6" t="s">
        <v>325</v>
      </c>
      <c r="E43" s="6"/>
      <c r="F43" s="6" t="s">
        <v>309</v>
      </c>
      <c r="G43" s="6" t="s">
        <v>43</v>
      </c>
      <c r="H43" s="7">
        <v>464</v>
      </c>
      <c r="I43" s="7">
        <v>17119</v>
      </c>
      <c r="J43" s="7">
        <v>0.48</v>
      </c>
      <c r="K43" s="7">
        <v>290.33</v>
      </c>
      <c r="L43" s="8">
        <v>0</v>
      </c>
      <c r="M43" s="8">
        <v>0.0966</v>
      </c>
      <c r="N43" s="8">
        <v>0.0491</v>
      </c>
    </row>
    <row r="44" spans="2:14" ht="12.75">
      <c r="B44" s="6" t="s">
        <v>353</v>
      </c>
      <c r="C44" s="17" t="s">
        <v>354</v>
      </c>
      <c r="D44" s="6" t="s">
        <v>325</v>
      </c>
      <c r="E44" s="6"/>
      <c r="F44" s="6" t="s">
        <v>309</v>
      </c>
      <c r="G44" s="6" t="s">
        <v>43</v>
      </c>
      <c r="H44" s="7">
        <v>311</v>
      </c>
      <c r="I44" s="7">
        <v>3263</v>
      </c>
      <c r="J44" s="7">
        <v>0</v>
      </c>
      <c r="K44" s="7">
        <v>37.03</v>
      </c>
      <c r="L44" s="8">
        <v>0</v>
      </c>
      <c r="M44" s="8">
        <v>0.0123</v>
      </c>
      <c r="N44" s="8">
        <v>0.0063</v>
      </c>
    </row>
    <row r="45" spans="2:14" ht="12.75">
      <c r="B45" s="6" t="s">
        <v>355</v>
      </c>
      <c r="C45" s="17" t="s">
        <v>356</v>
      </c>
      <c r="D45" s="6" t="s">
        <v>325</v>
      </c>
      <c r="E45" s="6"/>
      <c r="F45" s="6" t="s">
        <v>309</v>
      </c>
      <c r="G45" s="6" t="s">
        <v>43</v>
      </c>
      <c r="H45" s="7">
        <v>85</v>
      </c>
      <c r="I45" s="7">
        <v>24208</v>
      </c>
      <c r="J45" s="7">
        <v>0.09</v>
      </c>
      <c r="K45" s="7">
        <v>75.17</v>
      </c>
      <c r="L45" s="8">
        <v>0</v>
      </c>
      <c r="M45" s="8">
        <v>0.025</v>
      </c>
      <c r="N45" s="8">
        <v>0.0127</v>
      </c>
    </row>
    <row r="46" spans="2:14" ht="12.75">
      <c r="B46" s="6" t="s">
        <v>357</v>
      </c>
      <c r="C46" s="17" t="s">
        <v>358</v>
      </c>
      <c r="D46" s="6" t="s">
        <v>325</v>
      </c>
      <c r="E46" s="6"/>
      <c r="F46" s="6" t="s">
        <v>309</v>
      </c>
      <c r="G46" s="6" t="s">
        <v>43</v>
      </c>
      <c r="H46" s="7">
        <v>190</v>
      </c>
      <c r="I46" s="7">
        <v>27089</v>
      </c>
      <c r="J46" s="7">
        <v>0.65</v>
      </c>
      <c r="K46" s="7">
        <v>188.46</v>
      </c>
      <c r="L46" s="8">
        <v>0</v>
      </c>
      <c r="M46" s="8">
        <v>0.0627</v>
      </c>
      <c r="N46" s="8">
        <v>0.0318</v>
      </c>
    </row>
    <row r="47" spans="2:14" ht="12.75">
      <c r="B47" s="6" t="s">
        <v>359</v>
      </c>
      <c r="C47" s="17" t="s">
        <v>360</v>
      </c>
      <c r="D47" s="6" t="s">
        <v>325</v>
      </c>
      <c r="E47" s="6"/>
      <c r="F47" s="6" t="s">
        <v>309</v>
      </c>
      <c r="G47" s="6" t="s">
        <v>43</v>
      </c>
      <c r="H47" s="7">
        <v>173</v>
      </c>
      <c r="I47" s="7">
        <v>10322</v>
      </c>
      <c r="J47" s="7">
        <v>0</v>
      </c>
      <c r="K47" s="7">
        <v>65.16</v>
      </c>
      <c r="L47" s="8">
        <v>0</v>
      </c>
      <c r="M47" s="8">
        <v>0.0217</v>
      </c>
      <c r="N47" s="8">
        <v>0.011</v>
      </c>
    </row>
    <row r="48" spans="2:14" ht="12.75">
      <c r="B48" s="6" t="s">
        <v>361</v>
      </c>
      <c r="C48" s="17" t="s">
        <v>362</v>
      </c>
      <c r="D48" s="6" t="s">
        <v>325</v>
      </c>
      <c r="E48" s="6"/>
      <c r="F48" s="6" t="s">
        <v>309</v>
      </c>
      <c r="G48" s="6" t="s">
        <v>43</v>
      </c>
      <c r="H48" s="7">
        <v>310</v>
      </c>
      <c r="I48" s="7">
        <v>3923</v>
      </c>
      <c r="J48" s="7">
        <v>0</v>
      </c>
      <c r="K48" s="7">
        <v>44.38</v>
      </c>
      <c r="L48" s="8">
        <v>0</v>
      </c>
      <c r="M48" s="8">
        <v>0.0148</v>
      </c>
      <c r="N48" s="8">
        <v>0.0075</v>
      </c>
    </row>
    <row r="49" spans="2:14" ht="12.75">
      <c r="B49" s="6" t="s">
        <v>363</v>
      </c>
      <c r="C49" s="17" t="s">
        <v>364</v>
      </c>
      <c r="D49" s="6" t="s">
        <v>325</v>
      </c>
      <c r="E49" s="6"/>
      <c r="F49" s="6" t="s">
        <v>309</v>
      </c>
      <c r="G49" s="6" t="s">
        <v>43</v>
      </c>
      <c r="H49" s="7">
        <v>107</v>
      </c>
      <c r="I49" s="7">
        <v>4295</v>
      </c>
      <c r="J49" s="7">
        <v>0</v>
      </c>
      <c r="K49" s="7">
        <v>16.77</v>
      </c>
      <c r="L49" s="8">
        <v>0</v>
      </c>
      <c r="M49" s="8">
        <v>0.0056</v>
      </c>
      <c r="N49" s="8">
        <v>0.0028</v>
      </c>
    </row>
    <row r="50" spans="2:14" ht="12.75">
      <c r="B50" s="6" t="s">
        <v>365</v>
      </c>
      <c r="C50" s="17" t="s">
        <v>366</v>
      </c>
      <c r="D50" s="6" t="s">
        <v>325</v>
      </c>
      <c r="E50" s="6"/>
      <c r="F50" s="6" t="s">
        <v>309</v>
      </c>
      <c r="G50" s="6" t="s">
        <v>43</v>
      </c>
      <c r="H50" s="7">
        <v>1052</v>
      </c>
      <c r="I50" s="7">
        <v>5554</v>
      </c>
      <c r="J50" s="7">
        <v>0</v>
      </c>
      <c r="K50" s="7">
        <v>213.2</v>
      </c>
      <c r="L50" s="8">
        <v>0</v>
      </c>
      <c r="M50" s="8">
        <v>0.0709</v>
      </c>
      <c r="N50" s="8">
        <v>0.036</v>
      </c>
    </row>
    <row r="51" spans="2:14" ht="12.75">
      <c r="B51" s="6" t="s">
        <v>367</v>
      </c>
      <c r="C51" s="17" t="s">
        <v>368</v>
      </c>
      <c r="D51" s="6" t="s">
        <v>325</v>
      </c>
      <c r="E51" s="6"/>
      <c r="F51" s="6" t="s">
        <v>309</v>
      </c>
      <c r="G51" s="6" t="s">
        <v>43</v>
      </c>
      <c r="H51" s="7">
        <v>93</v>
      </c>
      <c r="I51" s="7">
        <v>4700</v>
      </c>
      <c r="J51" s="7">
        <v>0</v>
      </c>
      <c r="K51" s="7">
        <v>15.95</v>
      </c>
      <c r="L51" s="8">
        <v>0</v>
      </c>
      <c r="M51" s="8">
        <v>0.0053</v>
      </c>
      <c r="N51" s="8">
        <v>0.0027</v>
      </c>
    </row>
    <row r="52" spans="2:14" ht="12.75">
      <c r="B52" s="6" t="s">
        <v>369</v>
      </c>
      <c r="C52" s="17" t="s">
        <v>370</v>
      </c>
      <c r="D52" s="6" t="s">
        <v>325</v>
      </c>
      <c r="E52" s="6"/>
      <c r="F52" s="6" t="s">
        <v>309</v>
      </c>
      <c r="G52" s="6" t="s">
        <v>43</v>
      </c>
      <c r="H52" s="7">
        <v>248</v>
      </c>
      <c r="I52" s="7">
        <v>6292</v>
      </c>
      <c r="J52" s="7">
        <v>0</v>
      </c>
      <c r="K52" s="7">
        <v>56.94</v>
      </c>
      <c r="L52" s="8">
        <v>0</v>
      </c>
      <c r="M52" s="8">
        <v>0.0189</v>
      </c>
      <c r="N52" s="8">
        <v>0.0096</v>
      </c>
    </row>
    <row r="53" spans="2:14" ht="12.75">
      <c r="B53" s="6" t="s">
        <v>371</v>
      </c>
      <c r="C53" s="17" t="s">
        <v>372</v>
      </c>
      <c r="D53" s="6" t="s">
        <v>325</v>
      </c>
      <c r="E53" s="6"/>
      <c r="F53" s="6" t="s">
        <v>309</v>
      </c>
      <c r="G53" s="6" t="s">
        <v>43</v>
      </c>
      <c r="H53" s="7">
        <v>69</v>
      </c>
      <c r="I53" s="7">
        <v>6475</v>
      </c>
      <c r="J53" s="7">
        <v>0</v>
      </c>
      <c r="K53" s="7">
        <v>16.3</v>
      </c>
      <c r="L53" s="8">
        <v>0</v>
      </c>
      <c r="M53" s="8">
        <v>0.0054</v>
      </c>
      <c r="N53" s="8">
        <v>0.0028</v>
      </c>
    </row>
    <row r="54" spans="2:14" ht="12.75">
      <c r="B54" s="6" t="s">
        <v>373</v>
      </c>
      <c r="C54" s="17" t="s">
        <v>374</v>
      </c>
      <c r="D54" s="6" t="s">
        <v>325</v>
      </c>
      <c r="E54" s="6"/>
      <c r="F54" s="6" t="s">
        <v>309</v>
      </c>
      <c r="G54" s="6" t="s">
        <v>43</v>
      </c>
      <c r="H54" s="7">
        <v>780</v>
      </c>
      <c r="I54" s="7">
        <v>5392</v>
      </c>
      <c r="J54" s="7">
        <v>0</v>
      </c>
      <c r="K54" s="7">
        <v>153.47</v>
      </c>
      <c r="L54" s="8">
        <v>0</v>
      </c>
      <c r="M54" s="8">
        <v>0.051</v>
      </c>
      <c r="N54" s="8">
        <v>0.0259</v>
      </c>
    </row>
    <row r="55" spans="2:14" ht="12.75">
      <c r="B55" s="6" t="s">
        <v>375</v>
      </c>
      <c r="C55" s="17" t="s">
        <v>376</v>
      </c>
      <c r="D55" s="6" t="s">
        <v>299</v>
      </c>
      <c r="E55" s="6"/>
      <c r="F55" s="6" t="s">
        <v>309</v>
      </c>
      <c r="G55" s="6" t="s">
        <v>43</v>
      </c>
      <c r="H55" s="7">
        <v>235</v>
      </c>
      <c r="I55" s="7">
        <v>4086</v>
      </c>
      <c r="J55" s="7">
        <v>0</v>
      </c>
      <c r="K55" s="7">
        <v>35.04</v>
      </c>
      <c r="L55" s="8">
        <v>0</v>
      </c>
      <c r="M55" s="8">
        <v>0.0117</v>
      </c>
      <c r="N55" s="8">
        <v>0.0059</v>
      </c>
    </row>
    <row r="56" spans="2:14" ht="12.75">
      <c r="B56" s="6" t="s">
        <v>377</v>
      </c>
      <c r="C56" s="17" t="s">
        <v>378</v>
      </c>
      <c r="D56" s="6" t="s">
        <v>325</v>
      </c>
      <c r="E56" s="6"/>
      <c r="F56" s="6" t="s">
        <v>309</v>
      </c>
      <c r="G56" s="6" t="s">
        <v>43</v>
      </c>
      <c r="H56" s="7">
        <v>240</v>
      </c>
      <c r="I56" s="7">
        <v>5787</v>
      </c>
      <c r="J56" s="7">
        <v>0</v>
      </c>
      <c r="K56" s="7">
        <v>50.68</v>
      </c>
      <c r="L56" s="8">
        <v>0</v>
      </c>
      <c r="M56" s="8">
        <v>0.0169</v>
      </c>
      <c r="N56" s="8">
        <v>0.0086</v>
      </c>
    </row>
    <row r="57" spans="2:14" ht="12.75">
      <c r="B57" s="6" t="s">
        <v>379</v>
      </c>
      <c r="C57" s="17" t="s">
        <v>380</v>
      </c>
      <c r="D57" s="6" t="s">
        <v>325</v>
      </c>
      <c r="E57" s="6"/>
      <c r="F57" s="6" t="s">
        <v>309</v>
      </c>
      <c r="G57" s="6" t="s">
        <v>43</v>
      </c>
      <c r="H57" s="7">
        <v>530</v>
      </c>
      <c r="I57" s="7">
        <v>2659</v>
      </c>
      <c r="J57" s="7">
        <v>0</v>
      </c>
      <c r="K57" s="7">
        <v>51.42</v>
      </c>
      <c r="L57" s="8">
        <v>0</v>
      </c>
      <c r="M57" s="8">
        <v>0.0171</v>
      </c>
      <c r="N57" s="8">
        <v>0.0087</v>
      </c>
    </row>
    <row r="58" spans="2:14" ht="12.75">
      <c r="B58" s="6" t="s">
        <v>381</v>
      </c>
      <c r="C58" s="17" t="s">
        <v>382</v>
      </c>
      <c r="D58" s="6" t="s">
        <v>325</v>
      </c>
      <c r="E58" s="6"/>
      <c r="F58" s="6" t="s">
        <v>309</v>
      </c>
      <c r="G58" s="6" t="s">
        <v>43</v>
      </c>
      <c r="H58" s="7">
        <v>333</v>
      </c>
      <c r="I58" s="7">
        <v>7148</v>
      </c>
      <c r="J58" s="7">
        <v>0</v>
      </c>
      <c r="K58" s="7">
        <v>86.86</v>
      </c>
      <c r="L58" s="8">
        <v>0</v>
      </c>
      <c r="M58" s="8">
        <v>0.0289</v>
      </c>
      <c r="N58" s="8">
        <v>0.0147</v>
      </c>
    </row>
    <row r="59" spans="2:14" ht="12.75">
      <c r="B59" s="6" t="s">
        <v>383</v>
      </c>
      <c r="C59" s="17" t="s">
        <v>384</v>
      </c>
      <c r="D59" s="6" t="s">
        <v>325</v>
      </c>
      <c r="E59" s="6"/>
      <c r="F59" s="6" t="s">
        <v>309</v>
      </c>
      <c r="G59" s="6" t="s">
        <v>43</v>
      </c>
      <c r="H59" s="7">
        <v>535</v>
      </c>
      <c r="I59" s="7">
        <v>5156</v>
      </c>
      <c r="J59" s="7">
        <v>0</v>
      </c>
      <c r="K59" s="7">
        <v>100.66</v>
      </c>
      <c r="L59" s="8">
        <v>0</v>
      </c>
      <c r="M59" s="8">
        <v>0.0335</v>
      </c>
      <c r="N59" s="8">
        <v>0.017</v>
      </c>
    </row>
    <row r="60" spans="2:14" ht="12.75">
      <c r="B60" s="6" t="s">
        <v>385</v>
      </c>
      <c r="C60" s="17" t="s">
        <v>386</v>
      </c>
      <c r="D60" s="6" t="s">
        <v>325</v>
      </c>
      <c r="E60" s="6"/>
      <c r="F60" s="6" t="s">
        <v>309</v>
      </c>
      <c r="G60" s="6" t="s">
        <v>43</v>
      </c>
      <c r="H60" s="7">
        <v>367</v>
      </c>
      <c r="I60" s="7">
        <v>8329</v>
      </c>
      <c r="J60" s="7">
        <v>0</v>
      </c>
      <c r="K60" s="7">
        <v>111.54</v>
      </c>
      <c r="L60" s="8">
        <v>0</v>
      </c>
      <c r="M60" s="8">
        <v>0.0371</v>
      </c>
      <c r="N60" s="8">
        <v>0.0188</v>
      </c>
    </row>
    <row r="61" spans="2:14" ht="12.75">
      <c r="B61" s="6" t="s">
        <v>387</v>
      </c>
      <c r="C61" s="17" t="s">
        <v>388</v>
      </c>
      <c r="D61" s="6" t="s">
        <v>389</v>
      </c>
      <c r="E61" s="6"/>
      <c r="F61" s="6" t="s">
        <v>309</v>
      </c>
      <c r="G61" s="6" t="s">
        <v>48</v>
      </c>
      <c r="H61" s="7">
        <v>146</v>
      </c>
      <c r="I61" s="7">
        <v>10526</v>
      </c>
      <c r="J61" s="7">
        <v>0</v>
      </c>
      <c r="K61" s="7">
        <v>64.94</v>
      </c>
      <c r="L61" s="8">
        <v>0</v>
      </c>
      <c r="M61" s="8">
        <v>0.0216</v>
      </c>
      <c r="N61" s="8">
        <v>0.011</v>
      </c>
    </row>
    <row r="62" spans="2:14" ht="12.75">
      <c r="B62" s="13" t="s">
        <v>390</v>
      </c>
      <c r="C62" s="14"/>
      <c r="D62" s="13"/>
      <c r="E62" s="13"/>
      <c r="F62" s="13"/>
      <c r="G62" s="13"/>
      <c r="H62" s="15">
        <v>0</v>
      </c>
      <c r="K62" s="15">
        <v>0</v>
      </c>
      <c r="M62" s="16">
        <v>0</v>
      </c>
      <c r="N62" s="16">
        <v>0</v>
      </c>
    </row>
    <row r="63" spans="2:14" ht="12.75">
      <c r="B63" s="13" t="s">
        <v>319</v>
      </c>
      <c r="C63" s="14"/>
      <c r="D63" s="13"/>
      <c r="E63" s="13"/>
      <c r="F63" s="13"/>
      <c r="G63" s="13"/>
      <c r="H63" s="15">
        <v>0</v>
      </c>
      <c r="K63" s="15">
        <v>0</v>
      </c>
      <c r="M63" s="16">
        <v>0</v>
      </c>
      <c r="N63" s="16">
        <v>0</v>
      </c>
    </row>
    <row r="64" spans="2:14" ht="12.75">
      <c r="B64" s="13" t="s">
        <v>320</v>
      </c>
      <c r="C64" s="14"/>
      <c r="D64" s="13"/>
      <c r="E64" s="13"/>
      <c r="F64" s="13"/>
      <c r="G64" s="13"/>
      <c r="H64" s="15">
        <v>0</v>
      </c>
      <c r="K64" s="15">
        <v>0</v>
      </c>
      <c r="M64" s="16">
        <v>0</v>
      </c>
      <c r="N64" s="16">
        <v>0</v>
      </c>
    </row>
    <row r="67" spans="2:7" ht="12.75">
      <c r="B67" s="6" t="s">
        <v>102</v>
      </c>
      <c r="C67" s="17"/>
      <c r="D67" s="6"/>
      <c r="E67" s="6"/>
      <c r="F67" s="6"/>
      <c r="G67" s="6"/>
    </row>
    <row r="71" ht="12.75">
      <c r="B7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 topLeftCell="A1"/>
  </sheetViews>
  <sheetFormatPr defaultColWidth="9.140625" defaultRowHeight="12.75"/>
  <cols>
    <col min="2" max="2" width="38.7109375" style="0" customWidth="1"/>
    <col min="3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10" width="11.7109375" style="0" customWidth="1"/>
    <col min="11" max="11" width="9.7109375" style="0" customWidth="1"/>
    <col min="12" max="12" width="11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391</v>
      </c>
    </row>
    <row r="8" spans="2:15" ht="12.75">
      <c r="B8" s="3" t="s">
        <v>76</v>
      </c>
      <c r="C8" s="3" t="s">
        <v>77</v>
      </c>
      <c r="D8" s="3" t="s">
        <v>105</v>
      </c>
      <c r="E8" s="3" t="s">
        <v>78</v>
      </c>
      <c r="F8" s="3" t="s">
        <v>126</v>
      </c>
      <c r="G8" s="3" t="s">
        <v>79</v>
      </c>
      <c r="H8" s="3" t="s">
        <v>80</v>
      </c>
      <c r="I8" s="3" t="s">
        <v>81</v>
      </c>
      <c r="J8" s="3" t="s">
        <v>108</v>
      </c>
      <c r="K8" s="3" t="s">
        <v>42</v>
      </c>
      <c r="L8" s="3" t="s">
        <v>84</v>
      </c>
      <c r="M8" s="3" t="s">
        <v>110</v>
      </c>
      <c r="N8" s="3" t="s">
        <v>111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392</v>
      </c>
      <c r="C11" s="12"/>
      <c r="D11" s="3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 ht="12.75">
      <c r="B12" s="3" t="s">
        <v>393</v>
      </c>
      <c r="C12" s="12"/>
      <c r="D12" s="3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137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394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192</v>
      </c>
      <c r="C15" s="14"/>
      <c r="D15" s="13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395</v>
      </c>
      <c r="C16" s="14"/>
      <c r="D16" s="13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396</v>
      </c>
      <c r="C17" s="12"/>
      <c r="D17" s="3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 ht="12.75">
      <c r="B18" s="13" t="s">
        <v>137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 ht="12.75">
      <c r="B19" s="13" t="s">
        <v>394</v>
      </c>
      <c r="C19" s="14"/>
      <c r="D19" s="13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 ht="12.75">
      <c r="B20" s="13" t="s">
        <v>192</v>
      </c>
      <c r="C20" s="14"/>
      <c r="D20" s="13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 ht="12.75">
      <c r="B21" s="13" t="s">
        <v>395</v>
      </c>
      <c r="C21" s="14"/>
      <c r="D21" s="13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9" ht="12.75">
      <c r="B24" s="6" t="s">
        <v>102</v>
      </c>
      <c r="C24" s="17"/>
      <c r="D24" s="6"/>
      <c r="E24" s="6"/>
      <c r="F24" s="6"/>
      <c r="G24" s="6"/>
      <c r="H24" s="6"/>
      <c r="I24" s="6"/>
    </row>
    <row r="28" ht="12.75">
      <c r="B2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27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397</v>
      </c>
    </row>
    <row r="8" spans="2:12" ht="12.75">
      <c r="B8" s="3" t="s">
        <v>76</v>
      </c>
      <c r="C8" s="3" t="s">
        <v>77</v>
      </c>
      <c r="D8" s="3" t="s">
        <v>105</v>
      </c>
      <c r="E8" s="3" t="s">
        <v>126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398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399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399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400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400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102</v>
      </c>
      <c r="C18" s="17"/>
      <c r="D18" s="6"/>
      <c r="E18" s="6"/>
      <c r="F18" s="6"/>
    </row>
    <row r="22" ht="12.75">
      <c r="B2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Yaniv Lavi</dc:creator>
  <cp:keywords/>
  <dc:description/>
  <cp:lastModifiedBy>Yaniv Lavi</cp:lastModifiedBy>
  <dcterms:created xsi:type="dcterms:W3CDTF">2018-07-03T11:00:06Z</dcterms:created>
  <dcterms:modified xsi:type="dcterms:W3CDTF">2018-07-03T13:11:53Z</dcterms:modified>
  <cp:category/>
  <cp:version/>
  <cp:contentType/>
  <cp:contentStatus/>
</cp:coreProperties>
</file>