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tabRatio="956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29" r:id="rId9"/>
    <sheet name="אופציות" sheetId="9" r:id="rId10"/>
    <sheet name="חוזים עתידיים" sheetId="10" r:id="rId11"/>
    <sheet name="מוצרים מובנים" sheetId="11" r:id="rId12"/>
    <sheet name="לא סחיר- תעודות התחייבות ממשלתי" sheetId="12" r:id="rId13"/>
    <sheet name="לא סחיר - תעודות חוב מסחריות" sheetId="13" r:id="rId14"/>
    <sheet name="לא סחיר - אג&quot;ח קונצרני" sheetId="14" r:id="rId15"/>
    <sheet name="לא סחיר - מניות" sheetId="15" r:id="rId16"/>
    <sheet name="לא סחיר - קרנות השקעה" sheetId="16" r:id="rId17"/>
    <sheet name="לא סחיר - כתבי אופציה" sheetId="17" r:id="rId18"/>
    <sheet name="לא סחיר - אופציות" sheetId="18" r:id="rId19"/>
    <sheet name="לא סחיר - חוזים עתידיים" sheetId="30" r:id="rId20"/>
    <sheet name="לא סחיר - מוצרים מובנים" sheetId="19" r:id="rId21"/>
    <sheet name="הלוואות" sheetId="20" r:id="rId22"/>
    <sheet name="פקדונות מעל 3 חודשים" sheetId="21" r:id="rId23"/>
    <sheet name="זכויות מקרקעין" sheetId="22" r:id="rId24"/>
    <sheet name="השקעה בחברות מוחזקות" sheetId="23" r:id="rId25"/>
    <sheet name="השקעות אחרות" sheetId="24" r:id="rId26"/>
    <sheet name="יתרת התחייבות להשקעה" sheetId="25" r:id="rId27"/>
    <sheet name="עלות מתואמת אג&quot;ח קונצרני סחיר" sheetId="26" r:id="rId28"/>
    <sheet name="עלות מתואמת אג&quot;ח קונצרני ל.סחיר" sheetId="27" r:id="rId29"/>
    <sheet name="עלות מתואמת מסגרות אשראי ללווים" sheetId="28" r:id="rId30"/>
  </sheets>
  <definedNames/>
  <calcPr calcId="162913"/>
</workbook>
</file>

<file path=xl/sharedStrings.xml><?xml version="1.0" encoding="utf-8"?>
<sst xmlns="http://schemas.openxmlformats.org/spreadsheetml/2006/main" count="4650" uniqueCount="1387">
  <si>
    <t>תאריך הדיווח: 27/09/2018</t>
  </si>
  <si>
    <t>החברה המדווחת: קופ"ג תעשיה אוירית</t>
  </si>
  <si>
    <t>שם מסלול/קרן/קופה: קופ"ג תע"א-גיל 50-60</t>
  </si>
  <si>
    <t>מספר מסלול/קרן/קופה: 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</si>
  <si>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</si>
  <si>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</si>
  <si>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</si>
  <si>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</si>
  <si>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</si>
  <si>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</si>
  <si>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</si>
  <si>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</si>
  <si>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</si>
  <si>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</si>
  <si>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</si>
  <si>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</si>
  <si>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</si>
  <si>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</si>
  <si>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</si>
  <si>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</si>
  <si>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</si>
  <si>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</si>
  <si>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</si>
  <si>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</si>
  <si>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</si>
  <si>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</si>
  <si>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</si>
  <si>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</si>
  <si>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</si>
  <si>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</si>
  <si>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</si>
  <si>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</si>
  <si>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</si>
  <si>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</si>
  <si>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</si>
  <si>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</si>
  <si>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</si>
  <si>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</si>
  <si>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</si>
  <si>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</si>
  <si>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</si>
  <si>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</si>
  <si>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</si>
  <si>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</si>
  <si>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</si>
  <si>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</si>
  <si>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</si>
  <si>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</si>
  <si>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</si>
  <si>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</si>
  <si>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</si>
  <si>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</si>
  <si>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</si>
  <si>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</si>
  <si>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</si>
  <si>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</si>
  <si>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</si>
  <si>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</si>
  <si>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</si>
  <si>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</si>
  <si>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</si>
  <si>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</si>
  <si>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</si>
  <si>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</si>
  <si>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</si>
  <si>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</si>
  <si>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</si>
  <si>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</si>
  <si>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</si>
  <si>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</si>
  <si>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</si>
  <si>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</si>
  <si>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</si>
  <si>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</si>
  <si>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</si>
  <si>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</si>
  <si>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</si>
  <si>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</si>
  <si>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</si>
  <si>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</si>
  <si>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</si>
  <si>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</si>
  <si>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</si>
  <si>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</si>
  <si>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</si>
  <si>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</si>
  <si>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</si>
  <si>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</si>
  <si>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</si>
  <si>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</si>
  <si>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</si>
  <si>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</si>
  <si>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</t>
  </si>
  <si>
    <t>שקל חדש</t>
  </si>
  <si>
    <t>AAA IL</t>
  </si>
  <si>
    <t>AA+ IL</t>
  </si>
  <si>
    <t>סה"כ יתרות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</si>
  <si>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</si>
  <si>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</si>
  <si>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</si>
  <si>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</si>
  <si>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</si>
  <si>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</si>
  <si>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</si>
  <si>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</si>
  <si>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</si>
  <si>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</si>
  <si>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</si>
  <si>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</si>
  <si>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</si>
  <si>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</si>
  <si>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</si>
  <si>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</si>
  <si>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</si>
  <si>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</si>
  <si>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</si>
  <si>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</si>
  <si>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</si>
  <si>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</si>
  <si>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</si>
  <si>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</si>
  <si>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</si>
  <si>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</si>
  <si>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 צמוד 0527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</si>
  <si>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</si>
  <si>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</si>
  <si>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</si>
  <si>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</si>
  <si>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</si>
  <si>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</si>
  <si>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</si>
  <si>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ממשלתי שקלי 0120</t>
  </si>
  <si>
    <t>ממשלתי שקלי 0122</t>
  </si>
  <si>
    <t>ממשלתי שקלי 0142</t>
  </si>
  <si>
    <t>ממשלתי שקלי 0219</t>
  </si>
  <si>
    <t>ממשלתי שקלי 0323</t>
  </si>
  <si>
    <t>ממשלתי שקלי 0324</t>
  </si>
  <si>
    <t>ממשלתי שקלי 0327</t>
  </si>
  <si>
    <t>ממשלתי שקלי 0421</t>
  </si>
  <si>
    <t>ממשלתי שקלי 0519</t>
  </si>
  <si>
    <t>ממשלתי שקלי 0825</t>
  </si>
  <si>
    <t>ממשלתי שקלי 1026</t>
  </si>
  <si>
    <t>ממשלתי ריבית משתנה 0</t>
  </si>
  <si>
    <t>סה"כ ממשלתי צמוד מט"ח</t>
  </si>
  <si>
    <t>סה"כ ממשלתי חו"ל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</si>
  <si>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</si>
  <si>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</si>
  <si>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</si>
  <si>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</si>
  <si>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</si>
  <si>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</si>
  <si>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</si>
  <si>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T 1 1/12 02/28/23</t>
  </si>
  <si>
    <t>US912828P790</t>
  </si>
  <si>
    <t>NYSE</t>
  </si>
  <si>
    <t>AAA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</si>
  <si>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</si>
  <si>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</si>
  <si>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</si>
  <si>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</si>
  <si>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</si>
  <si>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</si>
  <si>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</si>
  <si>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</si>
  <si>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</si>
  <si>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</si>
  <si>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</si>
  <si>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</si>
  <si>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</si>
  <si>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</si>
  <si>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</si>
  <si>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</si>
  <si>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  אגח 179</t>
  </si>
  <si>
    <t>בנקים</t>
  </si>
  <si>
    <t>S&amp;P מעלות</t>
  </si>
  <si>
    <t>לאומי אג177</t>
  </si>
  <si>
    <t>מז טפ הנפק   39</t>
  </si>
  <si>
    <t>מז טפ הנפק   43</t>
  </si>
  <si>
    <t>מז טפ הנפק   45</t>
  </si>
  <si>
    <t>מז טפ הנפק   46</t>
  </si>
  <si>
    <t>מזרחי טפחות 2022 44</t>
  </si>
  <si>
    <t>מזרחי טפחות הנפ 42 %</t>
  </si>
  <si>
    <t>פועלים הנ אג35</t>
  </si>
  <si>
    <t>פועלים הנפ אג32</t>
  </si>
  <si>
    <t>פועלים הנפקות אג34</t>
  </si>
  <si>
    <t>נמלי ישראל אג1</t>
  </si>
  <si>
    <t>נדל"ן ובינוי</t>
  </si>
  <si>
    <t>Aa1 IL</t>
  </si>
  <si>
    <t>מידרוג</t>
  </si>
  <si>
    <t>עזריאלי ד'1.34% 18/3</t>
  </si>
  <si>
    <t>פועלים הנפ הת10</t>
  </si>
  <si>
    <t>פועלים הנפ הת14</t>
  </si>
  <si>
    <t>פועלים הנפ הת15</t>
  </si>
  <si>
    <t>אמות אג1</t>
  </si>
  <si>
    <t>AA IL</t>
  </si>
  <si>
    <t>אמות אג2</t>
  </si>
  <si>
    <t>אמות אג3</t>
  </si>
  <si>
    <t>אמות אג4</t>
  </si>
  <si>
    <t>בזק אג10</t>
  </si>
  <si>
    <t>תקשורת ומדיה</t>
  </si>
  <si>
    <t>בזק אג6</t>
  </si>
  <si>
    <t>בינלאומי הנפקות הת20</t>
  </si>
  <si>
    <t>דקסיה הנפקות אג7</t>
  </si>
  <si>
    <t>דקסיה ישראל אג2</t>
  </si>
  <si>
    <t>חשמל אג29</t>
  </si>
  <si>
    <t>אנרגיה</t>
  </si>
  <si>
    <t>Aa2 IL</t>
  </si>
  <si>
    <t>מליסרון אג10</t>
  </si>
  <si>
    <t>מליסרון אג7</t>
  </si>
  <si>
    <t>ריט1 אג3</t>
  </si>
  <si>
    <t>ריט1 אג5</t>
  </si>
  <si>
    <t>שופרסל אג4</t>
  </si>
  <si>
    <t>מסחר</t>
  </si>
  <si>
    <t>שופרסל אג6</t>
  </si>
  <si>
    <t>אגוד הנפקות אג9</t>
  </si>
  <si>
    <t>Aa3 IL</t>
  </si>
  <si>
    <t>אדמה אג2</t>
  </si>
  <si>
    <t>כימיה גומי ופלסטיק</t>
  </si>
  <si>
    <t>AA- IL</t>
  </si>
  <si>
    <t>איגוד הנפקות אג"ח י' 2022 %0.28</t>
  </si>
  <si>
    <t>אלוני חץ אג8</t>
  </si>
  <si>
    <t>ביג אג4</t>
  </si>
  <si>
    <t>ביג אג5</t>
  </si>
  <si>
    <t>ביג אג9</t>
  </si>
  <si>
    <t>בראק אן.וי אג2</t>
  </si>
  <si>
    <t>בראק אןוי אג3</t>
  </si>
  <si>
    <t>גב ים אג6</t>
  </si>
  <si>
    <t>גזית גלוב אג10</t>
  </si>
  <si>
    <t>גזית גלוב אג11</t>
  </si>
  <si>
    <t>גזית גלוב אג13</t>
  </si>
  <si>
    <t>גזית גלוב אג4</t>
  </si>
  <si>
    <t>גלוב.ק12</t>
  </si>
  <si>
    <t>כללביט אג3</t>
  </si>
  <si>
    <t>ביטוח</t>
  </si>
  <si>
    <t>כללביט אג7</t>
  </si>
  <si>
    <t>כללביט אג9</t>
  </si>
  <si>
    <t>מליסרון אג 13</t>
  </si>
  <si>
    <t>מליסרון אג11</t>
  </si>
  <si>
    <t>מליסרון אג6</t>
  </si>
  <si>
    <t>מנורה הון אג1</t>
  </si>
  <si>
    <t>מנורה מבטחים אג1</t>
  </si>
  <si>
    <t>סלע נדלן אג1</t>
  </si>
  <si>
    <t>סלע נדלן אג2</t>
  </si>
  <si>
    <t>סלע נדלן אג3</t>
  </si>
  <si>
    <t>פז חברת נפט</t>
  </si>
  <si>
    <t>פז נפט אג7</t>
  </si>
  <si>
    <t>שלמה החזקות אג18</t>
  </si>
  <si>
    <t>שרותים</t>
  </si>
  <si>
    <t>דש איפקס אג3</t>
  </si>
  <si>
    <t>שירותים פיננסיים</t>
  </si>
  <si>
    <t>A1 IL</t>
  </si>
  <si>
    <t>הוט אג1</t>
  </si>
  <si>
    <t>מבני תעשיה אג17</t>
  </si>
  <si>
    <t>A+ IL</t>
  </si>
  <si>
    <t>נכסים ובנין אג6</t>
  </si>
  <si>
    <t>סלקום אג6</t>
  </si>
  <si>
    <t>סלקום אג8</t>
  </si>
  <si>
    <t>רבוע נדלן אג6</t>
  </si>
  <si>
    <t>אלרוב נדלן אג2</t>
  </si>
  <si>
    <t>A2 IL</t>
  </si>
  <si>
    <t>אלרוב נדלן אגח ג</t>
  </si>
  <si>
    <t>אשדר אג1</t>
  </si>
  <si>
    <t>A IL</t>
  </si>
  <si>
    <t>אשטרום קב אגח א</t>
  </si>
  <si>
    <t>דלק קבוצה אג13</t>
  </si>
  <si>
    <t>השקעה ואחזקות</t>
  </si>
  <si>
    <t>דלק קבוצה אג18</t>
  </si>
  <si>
    <t>דלק קבוצה אג22</t>
  </si>
  <si>
    <t>חברה לישראל אג7</t>
  </si>
  <si>
    <t>יוניברסל אג1</t>
  </si>
  <si>
    <t>נכסים ובנין אג4</t>
  </si>
  <si>
    <t>שיכון ובינוי אג6</t>
  </si>
  <si>
    <t>שיכון ובינוי אג8</t>
  </si>
  <si>
    <t>אדגר אג8</t>
  </si>
  <si>
    <t>A3 IL</t>
  </si>
  <si>
    <t>אלבר אג16</t>
  </si>
  <si>
    <t>אספן גרופ ו'</t>
  </si>
  <si>
    <t>אפריקה נכס אגחח</t>
  </si>
  <si>
    <t>אפריקה נכסים אג5</t>
  </si>
  <si>
    <t>אפריקה נכסים אג6</t>
  </si>
  <si>
    <t>בזן אג1</t>
  </si>
  <si>
    <t>A- IL</t>
  </si>
  <si>
    <t>בזן אגח ז</t>
  </si>
  <si>
    <t>אלדן תחבורה אג4</t>
  </si>
  <si>
    <t>Baa1 IL</t>
  </si>
  <si>
    <t>דיסקונט השקעות אג6</t>
  </si>
  <si>
    <t>BBB+ IL</t>
  </si>
  <si>
    <t>אינטרנט גולד ד'</t>
  </si>
  <si>
    <t>Baa3 IL</t>
  </si>
  <si>
    <t>אלעזרא אג2</t>
  </si>
  <si>
    <t>NR IL</t>
  </si>
  <si>
    <t>אפריקה אגח כח 5.7%</t>
  </si>
  <si>
    <t>אפריקה השקעות אג26</t>
  </si>
  <si>
    <t>אפריקה השקעות אג27</t>
  </si>
  <si>
    <t>דלק אנרגיה אג5</t>
  </si>
  <si>
    <t>חיפושי נפט וגז</t>
  </si>
  <si>
    <t>חלל תקשורת ח'</t>
  </si>
  <si>
    <t>סה"כ אגרות חוב קונצרניות לא צמודות</t>
  </si>
  <si>
    <t>מזרחי הנפקות אג40</t>
  </si>
  <si>
    <t>מזרחי הנפקות אג41</t>
  </si>
  <si>
    <t>בזק אג7</t>
  </si>
  <si>
    <t>גב ים     אגח ח</t>
  </si>
  <si>
    <t>דה זראסאי אג4</t>
  </si>
  <si>
    <t>חשמל אג26</t>
  </si>
  <si>
    <t>כיל       אגח ה</t>
  </si>
  <si>
    <t>לאומי שה201</t>
  </si>
  <si>
    <t>לאומי שה301</t>
  </si>
  <si>
    <t>סילברסטין אג1</t>
  </si>
  <si>
    <t>שופרסל אג5</t>
  </si>
  <si>
    <t>אלוני חץ אג9</t>
  </si>
  <si>
    <t>ביג אגח ו</t>
  </si>
  <si>
    <t>דה זראסאי אג 3</t>
  </si>
  <si>
    <t>הפניקס    אגח 3</t>
  </si>
  <si>
    <t>טאואר     אגח ז</t>
  </si>
  <si>
    <t>מוליכים למחצה</t>
  </si>
  <si>
    <t>כללביט אג10</t>
  </si>
  <si>
    <t>כללביט אג8</t>
  </si>
  <si>
    <t>מגדל גיוס הון ה 2029</t>
  </si>
  <si>
    <t>מגדל הון אג3</t>
  </si>
  <si>
    <t>מנורה הון הת4</t>
  </si>
  <si>
    <t>פז נפט אג3</t>
  </si>
  <si>
    <t>פז נפט אג4</t>
  </si>
  <si>
    <t>פניקס הון אגח ח</t>
  </si>
  <si>
    <t>קרסו אג1</t>
  </si>
  <si>
    <t>אלקטרה אג4</t>
  </si>
  <si>
    <t>דמרי אג6</t>
  </si>
  <si>
    <t>לוינשטין נכסים אג1</t>
  </si>
  <si>
    <t>מבני תעשיה אג15</t>
  </si>
  <si>
    <t>מויניאן   אגח ב</t>
  </si>
  <si>
    <t>מויניאן אג1</t>
  </si>
  <si>
    <t>נייר חדרה אג6</t>
  </si>
  <si>
    <t>עץ נייר ודפוס</t>
  </si>
  <si>
    <t>נכסים ובניין 2018/20</t>
  </si>
  <si>
    <t>נכסים ובנין אג7</t>
  </si>
  <si>
    <t>סטרוברי אג"ח</t>
  </si>
  <si>
    <t>סלקום    אגח יב</t>
  </si>
  <si>
    <t>סלקום אג9</t>
  </si>
  <si>
    <t>סלקום אגח ז</t>
  </si>
  <si>
    <t>סלקום יא' 3.55% 2021</t>
  </si>
  <si>
    <t>פרטנר אג4</t>
  </si>
  <si>
    <t>פתאל אג1</t>
  </si>
  <si>
    <t>פתאל החזקות אג2</t>
  </si>
  <si>
    <t>מלונאות ותיירות</t>
  </si>
  <si>
    <t>קרסו אג2</t>
  </si>
  <si>
    <t>שלהח.ק15</t>
  </si>
  <si>
    <t>שפיר הנדסה אג1</t>
  </si>
  <si>
    <t>מתכת ומוצרי בניה</t>
  </si>
  <si>
    <t>אבגול אג2</t>
  </si>
  <si>
    <t>אבגול אג3</t>
  </si>
  <si>
    <t>אול - רי אג"ח 2024/2018</t>
  </si>
  <si>
    <t>אפריקה מגורים אג3</t>
  </si>
  <si>
    <t>אשטרום נכסים אג9</t>
  </si>
  <si>
    <t>בי קומיוניק אג2</t>
  </si>
  <si>
    <t>בי קומיונק ג' 3.6% 2</t>
  </si>
  <si>
    <t>דלק קבוצה אג31</t>
  </si>
  <si>
    <t>ח.לישראל אג10 3.85%</t>
  </si>
  <si>
    <t>חברה לישראל אג9</t>
  </si>
  <si>
    <t>כנפיים אג7</t>
  </si>
  <si>
    <t>מגדלי תיכון אג2</t>
  </si>
  <si>
    <t>נאווי אגח ד</t>
  </si>
  <si>
    <t>סטרווד ווסט אג1</t>
  </si>
  <si>
    <t>שיכון ובינוי אג7</t>
  </si>
  <si>
    <t>אלבר טו'</t>
  </si>
  <si>
    <t>אפקון החזקות אג3</t>
  </si>
  <si>
    <t>חשמל</t>
  </si>
  <si>
    <t>בזן אג'4</t>
  </si>
  <si>
    <t>בזן אג5</t>
  </si>
  <si>
    <t>דור אלון אג6</t>
  </si>
  <si>
    <t>אלדן תחבורה אג1</t>
  </si>
  <si>
    <t>דיסקונט השקעות אג10</t>
  </si>
  <si>
    <t>סקייליין אגח א</t>
  </si>
  <si>
    <t>הכשרת הישוב אג3</t>
  </si>
  <si>
    <t>Baa2 IL</t>
  </si>
  <si>
    <t>חלל תקשורת אג6</t>
  </si>
  <si>
    <t>מירלנד אגח ז</t>
  </si>
  <si>
    <t>HE153010</t>
  </si>
  <si>
    <t>פטרוכימים אג1  2023</t>
  </si>
  <si>
    <t>צור אג8</t>
  </si>
  <si>
    <t>סה"כ אגרות חוב קונצרניות צמודות למט"ח</t>
  </si>
  <si>
    <t>ביג אגח י</t>
  </si>
  <si>
    <t>דלק תמלוגיםאגחא</t>
  </si>
  <si>
    <t>פננטפארק א</t>
  </si>
  <si>
    <t>תמר פטרו אג1</t>
  </si>
  <si>
    <t>תמר פטרו אג2</t>
  </si>
  <si>
    <t>אבגול אג"ח ד 3.9% 2021/2025</t>
  </si>
  <si>
    <t>חברה לישראל אג11</t>
  </si>
  <si>
    <t>מדלי אג1</t>
  </si>
  <si>
    <t>בזן אג6</t>
  </si>
  <si>
    <t>בזן אג9</t>
  </si>
  <si>
    <t>נאויטס מימ אג1</t>
  </si>
  <si>
    <t>נאויטס מימ אג2</t>
  </si>
  <si>
    <t>חלל תקשורת ט"ז</t>
  </si>
  <si>
    <t>רציו מימון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</si>
  <si>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</si>
  <si>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</si>
  <si>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</si>
  <si>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ISRELE 7.75 12/27</t>
  </si>
  <si>
    <t>US46507WAB63</t>
  </si>
  <si>
    <t>בלומברג</t>
  </si>
  <si>
    <t>BBB</t>
  </si>
  <si>
    <t>ICLIT 6 3/8 05/31/38</t>
  </si>
  <si>
    <t>IL0028103310</t>
  </si>
  <si>
    <t>BBB-</t>
  </si>
  <si>
    <t>סה"כ אגרות חוב קונצרניות חברות זרות בחו"ל</t>
  </si>
  <si>
    <t>ANZ 5.1 13/1/20</t>
  </si>
  <si>
    <t>US05252BAN91</t>
  </si>
  <si>
    <t>ASX</t>
  </si>
  <si>
    <t>Banks</t>
  </si>
  <si>
    <t>AA-</t>
  </si>
  <si>
    <t>EIBKOK 5.125 6/20</t>
  </si>
  <si>
    <t>US302154AW97</t>
  </si>
  <si>
    <t>KRN</t>
  </si>
  <si>
    <t>Fitch</t>
  </si>
  <si>
    <t>ABIBB 3.3 2/1/23</t>
  </si>
  <si>
    <t>US035242AL09</t>
  </si>
  <si>
    <t>Food, Beverage &amp; Tobacco</t>
  </si>
  <si>
    <t>A-</t>
  </si>
  <si>
    <t>ALL7.45 05/19</t>
  </si>
  <si>
    <t>US020002AX98</t>
  </si>
  <si>
    <t>Insurance</t>
  </si>
  <si>
    <t>AMXLMM 6.45 12/22</t>
  </si>
  <si>
    <t>XS0860706935</t>
  </si>
  <si>
    <t>Telecommunication Services</t>
  </si>
  <si>
    <t>BK 5.5 11/15/18</t>
  </si>
  <si>
    <t>US585515AE93</t>
  </si>
  <si>
    <t>DAIL 7.25 12/49</t>
  </si>
  <si>
    <t>USJ09748AB01</t>
  </si>
  <si>
    <t>TSE</t>
  </si>
  <si>
    <t>JPM 6.3 23/4/19</t>
  </si>
  <si>
    <t>US46625HHL78</t>
  </si>
  <si>
    <t>Diversified Financials</t>
  </si>
  <si>
    <t>A3</t>
  </si>
  <si>
    <t>Moody's</t>
  </si>
  <si>
    <t>BAC 7 5/8 6/1/19</t>
  </si>
  <si>
    <t>US06051GDZ90</t>
  </si>
  <si>
    <t>BBB+</t>
  </si>
  <si>
    <t>C 8.5 22/5/19</t>
  </si>
  <si>
    <t>US172967EV98</t>
  </si>
  <si>
    <t>Baa1</t>
  </si>
  <si>
    <t>COFIDE 4.75 8/2/22</t>
  </si>
  <si>
    <t>USP31389AY82</t>
  </si>
  <si>
    <t>FWB</t>
  </si>
  <si>
    <t>DLGLN 9.25 4/42</t>
  </si>
  <si>
    <t>XS0773947618</t>
  </si>
  <si>
    <t>LSE</t>
  </si>
  <si>
    <t>GS 0 11/29/23</t>
  </si>
  <si>
    <t>US38141EB818</t>
  </si>
  <si>
    <t>GS 4 03/03/24</t>
  </si>
  <si>
    <t>US38141GVM31</t>
  </si>
  <si>
    <t>JPM 3.375 1/5/23</t>
  </si>
  <si>
    <t>US46625HJJ05</t>
  </si>
  <si>
    <t>MCO 5.5 9/20</t>
  </si>
  <si>
    <t>US615369AA32</t>
  </si>
  <si>
    <t>MEXCAT 4.25 10/26</t>
  </si>
  <si>
    <t>USP6629MAA01</t>
  </si>
  <si>
    <t>MEXCAT 5.5</t>
  </si>
  <si>
    <t>USP6629MAB83</t>
  </si>
  <si>
    <t>MQGAU 0 03/27/24</t>
  </si>
  <si>
    <t>US55608KAM71</t>
  </si>
  <si>
    <t>MS 24/10/2023</t>
  </si>
  <si>
    <t>US61746BEC63</t>
  </si>
  <si>
    <t>AITOCU 5.625 5/36</t>
  </si>
  <si>
    <t>USP0092AAC38</t>
  </si>
  <si>
    <t>BAC 4.2% 26/8/24</t>
  </si>
  <si>
    <t>US06051GFH74</t>
  </si>
  <si>
    <t>Baa2</t>
  </si>
  <si>
    <t>CIMAU 5.95 11/13/22</t>
  </si>
  <si>
    <t>USQ55038AA33</t>
  </si>
  <si>
    <t>GLENLN 4% 10/22</t>
  </si>
  <si>
    <t>USC98874AM93</t>
  </si>
  <si>
    <t>GMEXIB 5.5 12/32</t>
  </si>
  <si>
    <t>USP66208AA02</t>
  </si>
  <si>
    <t>אלקטרוניקה ואופטיקה</t>
  </si>
  <si>
    <t>INTNED 4.7 03/22/28</t>
  </si>
  <si>
    <t>XS1796077946</t>
  </si>
  <si>
    <t>KLAC 4.65 11/01/24</t>
  </si>
  <si>
    <t>US482480AE03</t>
  </si>
  <si>
    <t>MQGAU 6.625 7/4/21</t>
  </si>
  <si>
    <t>US55608YAA38</t>
  </si>
  <si>
    <t>NDAQ 5.55 1/20</t>
  </si>
  <si>
    <t>US631103AD03</t>
  </si>
  <si>
    <t>NEM 5.125 10/19</t>
  </si>
  <si>
    <t>US651639AL04</t>
  </si>
  <si>
    <t>SRENVX 5.625% 8/52</t>
  </si>
  <si>
    <t>XS1423777215</t>
  </si>
  <si>
    <t>TRICN 4.3 11/23</t>
  </si>
  <si>
    <t>US884903BQ79</t>
  </si>
  <si>
    <t>Media</t>
  </si>
  <si>
    <t>29/11/2016</t>
  </si>
  <si>
    <t>WOWAU 4% 9/20</t>
  </si>
  <si>
    <t>USQ98418AH10</t>
  </si>
  <si>
    <t>Food &amp; Staples Retailing</t>
  </si>
  <si>
    <t>WU 5.253 4/20</t>
  </si>
  <si>
    <t>US959802AL36</t>
  </si>
  <si>
    <t>Software &amp; Services</t>
  </si>
  <si>
    <t>CENSUD 5.15 2/25</t>
  </si>
  <si>
    <t>USP2205JAK62</t>
  </si>
  <si>
    <t>Baa3</t>
  </si>
  <si>
    <t>DEVTAM 4.435</t>
  </si>
  <si>
    <t>IL0011321663</t>
  </si>
  <si>
    <t>DFS 3.45 7/26</t>
  </si>
  <si>
    <t>US25466AAJ07</t>
  </si>
  <si>
    <t>GAZPRU 9.25 4/19</t>
  </si>
  <si>
    <t>XS0424860947</t>
  </si>
  <si>
    <t>KMI 3.05 12/19</t>
  </si>
  <si>
    <t>US49456BAE11</t>
  </si>
  <si>
    <t>Energy</t>
  </si>
  <si>
    <t>LVFRSC 6.5 22/5/43</t>
  </si>
  <si>
    <t>XS0935312057</t>
  </si>
  <si>
    <t>PEMEX 5.5 1/21</t>
  </si>
  <si>
    <t>US71654QAX07</t>
  </si>
  <si>
    <t>STANLN 5.2 1/24</t>
  </si>
  <si>
    <t>XS0969864916</t>
  </si>
  <si>
    <t>BAYNGR 3.75 1/7/74</t>
  </si>
  <si>
    <t>DE000A11QR73</t>
  </si>
  <si>
    <t>Pharmaceuticals &amp; Biotechnology</t>
  </si>
  <si>
    <t>BB+</t>
  </si>
  <si>
    <t>EXPE 4 1/2 08/15/24</t>
  </si>
  <si>
    <t>US30212PAJ49</t>
  </si>
  <si>
    <t>תוכנה ואינטרנט</t>
  </si>
  <si>
    <t>Ba1</t>
  </si>
  <si>
    <t>LB 5 5/8 02/15/22</t>
  </si>
  <si>
    <t>US532716AU19</t>
  </si>
  <si>
    <t>Retailing</t>
  </si>
  <si>
    <t>STX 4.75 1/1/25</t>
  </si>
  <si>
    <t>US81180WAL54</t>
  </si>
  <si>
    <t>VRSN 4 3/4 07/15/27</t>
  </si>
  <si>
    <t>US92343EAL65</t>
  </si>
  <si>
    <t>DIALIN 6.125 10/26</t>
  </si>
  <si>
    <t>USY2R27RAB56</t>
  </si>
  <si>
    <t>SGX</t>
  </si>
  <si>
    <t>BB</t>
  </si>
  <si>
    <t>RBS 6.125% 12/22</t>
  </si>
  <si>
    <t>US780099CE50</t>
  </si>
  <si>
    <t>LATAIR 4.2 15/11/27</t>
  </si>
  <si>
    <t>US51817TAA07</t>
  </si>
  <si>
    <t>NR</t>
  </si>
  <si>
    <t>4. מניות</t>
  </si>
  <si>
    <t>סה"כ מניות</t>
  </si>
  <si>
    <t>סה"כ מניות בישראל</t>
  </si>
  <si>
    <t>סה"כ מניות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</si>
  <si>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</si>
  <si>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</si>
  <si>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</si>
  <si>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</si>
  <si>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</si>
  <si>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</si>
  <si>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</si>
  <si>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</si>
  <si>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</si>
  <si>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</si>
  <si>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</si>
  <si>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</si>
  <si>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</si>
  <si>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</si>
  <si>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</si>
  <si>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פרוטרום</t>
  </si>
  <si>
    <t>מזון</t>
  </si>
  <si>
    <t>שטראוס גרופ</t>
  </si>
  <si>
    <t>טבע</t>
  </si>
  <si>
    <t>כיל</t>
  </si>
  <si>
    <t>פריגו מ"ר</t>
  </si>
  <si>
    <t>דלק קבוצה</t>
  </si>
  <si>
    <t>חברה לישראל</t>
  </si>
  <si>
    <t>דלק קדוחים</t>
  </si>
  <si>
    <t>ישראמקו</t>
  </si>
  <si>
    <t>בזק</t>
  </si>
  <si>
    <t>בזן</t>
  </si>
  <si>
    <t>פז נפט</t>
  </si>
  <si>
    <t>לייבפרסון</t>
  </si>
  <si>
    <t>13-3861628</t>
  </si>
  <si>
    <t>נייס</t>
  </si>
  <si>
    <t>טאואר</t>
  </si>
  <si>
    <t>מזור רובוטיקה</t>
  </si>
  <si>
    <t>מכשור רפואי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</si>
  <si>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</si>
  <si>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</si>
  <si>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</si>
  <si>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</si>
  <si>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</si>
  <si>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</si>
  <si>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מניות תל אביב 90</t>
  </si>
  <si>
    <t>דקסיה ישראל</t>
  </si>
  <si>
    <t>פיבי</t>
  </si>
  <si>
    <t>איידיאיי ביטוח</t>
  </si>
  <si>
    <t>כלל ביטוח</t>
  </si>
  <si>
    <t>מגדל ביטוח</t>
  </si>
  <si>
    <t>מנורה</t>
  </si>
  <si>
    <t>אלקטרה צריכה</t>
  </si>
  <si>
    <t>דלק רכב</t>
  </si>
  <si>
    <t>קרסו</t>
  </si>
  <si>
    <t>רמי לוי</t>
  </si>
  <si>
    <t>תדיראן הולדינגס</t>
  </si>
  <si>
    <t>דנאל כא</t>
  </si>
  <si>
    <t>סקופ</t>
  </si>
  <si>
    <t>אדגר</t>
  </si>
  <si>
    <t>אזורים</t>
  </si>
  <si>
    <t>אפריקה נכסים</t>
  </si>
  <si>
    <t>ביג</t>
  </si>
  <si>
    <t>בראק אן וי</t>
  </si>
  <si>
    <t>גב ים</t>
  </si>
  <si>
    <t>ישראל קנדה</t>
  </si>
  <si>
    <t>כלכלית</t>
  </si>
  <si>
    <t>מבני תעשיה</t>
  </si>
  <si>
    <t>מגדלי תיכון</t>
  </si>
  <si>
    <t>נכסים בנין</t>
  </si>
  <si>
    <t>סאמיט</t>
  </si>
  <si>
    <t>סלע נדלן</t>
  </si>
  <si>
    <t>רבוע נדלן</t>
  </si>
  <si>
    <t>ריט1</t>
  </si>
  <si>
    <t>שיכון ובינוי</t>
  </si>
  <si>
    <t>נטו</t>
  </si>
  <si>
    <t>דלתא גליל</t>
  </si>
  <si>
    <t>אופנה והלבשה</t>
  </si>
  <si>
    <t>פוקס</t>
  </si>
  <si>
    <t>פמס</t>
  </si>
  <si>
    <t>אינרום</t>
  </si>
  <si>
    <t>שפיר הנדסה</t>
  </si>
  <si>
    <t>מיטרוניקס</t>
  </si>
  <si>
    <t>פלסאון תעשיות</t>
  </si>
  <si>
    <t>אבגול</t>
  </si>
  <si>
    <t>נייר חדרה</t>
  </si>
  <si>
    <t>ספאנטק</t>
  </si>
  <si>
    <t>שלאג</t>
  </si>
  <si>
    <t>אלקו החזקות</t>
  </si>
  <si>
    <t>אלקטרה</t>
  </si>
  <si>
    <t>יואל</t>
  </si>
  <si>
    <t>קנון</t>
  </si>
  <si>
    <t>201406588W</t>
  </si>
  <si>
    <t>נפטא</t>
  </si>
  <si>
    <t>רציו יהש</t>
  </si>
  <si>
    <t>תמר פטרוליום</t>
  </si>
  <si>
    <t>אטראו שוקי הון</t>
  </si>
  <si>
    <t>מיטב דש השקעות</t>
  </si>
  <si>
    <t>נאוי</t>
  </si>
  <si>
    <t>בי קומיוניקיישנס</t>
  </si>
  <si>
    <t>סלקום</t>
  </si>
  <si>
    <t>פרטנר</t>
  </si>
  <si>
    <t>ארקו החזקות</t>
  </si>
  <si>
    <t>דור אלון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</si>
  <si>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</si>
  <si>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</si>
  <si>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</si>
  <si>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</si>
  <si>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</si>
  <si>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</si>
  <si>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</si>
  <si>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</si>
  <si>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</si>
  <si>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מלם תים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</si>
  <si>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</si>
  <si>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</si>
  <si>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</si>
  <si>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</si>
  <si>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</si>
  <si>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</si>
  <si>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סה"כ מניות מניות היתר</t>
  </si>
  <si>
    <t>אגוד</t>
  </si>
  <si>
    <t>איילון</t>
  </si>
  <si>
    <t>אילקס מדיקל</t>
  </si>
  <si>
    <t>גלוברנדס</t>
  </si>
  <si>
    <t>ויקטורי</t>
  </si>
  <si>
    <t>טיב טעם</t>
  </si>
  <si>
    <t>סקיילקס</t>
  </si>
  <si>
    <t>אוברסיז מניה</t>
  </si>
  <si>
    <t>אל על</t>
  </si>
  <si>
    <t>לודן</t>
  </si>
  <si>
    <t>ממן</t>
  </si>
  <si>
    <t>נובולוג</t>
  </si>
  <si>
    <t>איידיאו גרופ</t>
  </si>
  <si>
    <t>אספן גרופ</t>
  </si>
  <si>
    <t>ארפורט זכויות 4</t>
  </si>
  <si>
    <t>בית הזהב</t>
  </si>
  <si>
    <t>וילאר</t>
  </si>
  <si>
    <t>מירלנד</t>
  </si>
  <si>
    <t>סים בכורה  סד L</t>
  </si>
  <si>
    <t>סקייליין</t>
  </si>
  <si>
    <t>מעברות</t>
  </si>
  <si>
    <t>קסטרו</t>
  </si>
  <si>
    <t>חמת</t>
  </si>
  <si>
    <t>פלרם</t>
  </si>
  <si>
    <t>על בד</t>
  </si>
  <si>
    <t>אורד</t>
  </si>
  <si>
    <t>דיסקונט השקעות</t>
  </si>
  <si>
    <t>דלק אנרגיה</t>
  </si>
  <si>
    <t>דלק תמלוגים</t>
  </si>
  <si>
    <t>כהן פתוח</t>
  </si>
  <si>
    <t>חלל</t>
  </si>
  <si>
    <t>סאטקום מערכות</t>
  </si>
  <si>
    <t>פטרוכימיים</t>
  </si>
  <si>
    <t>מר</t>
  </si>
  <si>
    <t>סומוטו</t>
  </si>
  <si>
    <t>ספרינג</t>
  </si>
  <si>
    <t>אלרון</t>
  </si>
  <si>
    <t>אלומיי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</si>
  <si>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</si>
  <si>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</si>
  <si>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</si>
  <si>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</si>
  <si>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AMPAL-AMER/ISR CORP</t>
  </si>
  <si>
    <t>US0320157037</t>
  </si>
  <si>
    <t>Materials</t>
  </si>
  <si>
    <t>CHECK POINT SOFT TECH</t>
  </si>
  <si>
    <t>IL0010824113</t>
  </si>
  <si>
    <t>NASDAQ</t>
  </si>
  <si>
    <t>ITURAN LOCATION</t>
  </si>
  <si>
    <t>IL0010818685</t>
  </si>
  <si>
    <t>Technology Hardware &amp; Equipment</t>
  </si>
  <si>
    <t>RADWARE LTD</t>
  </si>
  <si>
    <t>IL0010834765</t>
  </si>
  <si>
    <t>MELLANOX TEC(MLNX</t>
  </si>
  <si>
    <t>IL0011017329</t>
  </si>
  <si>
    <t>Semiconductors &amp; Semiconductor Equipment</t>
  </si>
  <si>
    <t>סה"כ מניות חברות זרות בחו"ל</t>
  </si>
  <si>
    <t>FRESENIUS MEDICAL CARE AG &amp; CO</t>
  </si>
  <si>
    <t>DE0005785802</t>
  </si>
  <si>
    <t>HONEYWELL INTERNATIONAL</t>
  </si>
  <si>
    <t>US4385161066</t>
  </si>
  <si>
    <t>WORLDPAY INC</t>
  </si>
  <si>
    <t>US9815581098</t>
  </si>
  <si>
    <t>CINEWORLD GROUP PLC</t>
  </si>
  <si>
    <t>GB00B15FWH70</t>
  </si>
  <si>
    <t>JD.COM INC</t>
  </si>
  <si>
    <t>US47215P1066</t>
  </si>
  <si>
    <t>MAGIC SOFTWARE ENTERPRISES LTD</t>
  </si>
  <si>
    <t>IL0010823123</t>
  </si>
  <si>
    <t>POINTER TELOCATION LTD</t>
  </si>
  <si>
    <t>IL0010826274</t>
  </si>
  <si>
    <t>CAMT US</t>
  </si>
  <si>
    <t>IL0010952641</t>
  </si>
  <si>
    <t>ORBOTECH LTD</t>
  </si>
  <si>
    <t>IL0010823388</t>
  </si>
  <si>
    <t>FORD MOTOR</t>
  </si>
  <si>
    <t>US3453708600</t>
  </si>
  <si>
    <t>OSHKOSH CORP</t>
  </si>
  <si>
    <t>US6882392011</t>
  </si>
  <si>
    <t>BP PLS</t>
  </si>
  <si>
    <t>US0556221044</t>
  </si>
  <si>
    <t>DIAMONDBACK ENE</t>
  </si>
  <si>
    <t>US25278X1090</t>
  </si>
  <si>
    <t>ENERGEAN OIL &amp; GAS PLC</t>
  </si>
  <si>
    <t>GB00BG12Y042</t>
  </si>
  <si>
    <t>RANGE RESOURCES</t>
  </si>
  <si>
    <t>US75281A1097</t>
  </si>
  <si>
    <t>TRANSOCEAN LTD</t>
  </si>
  <si>
    <t>CH0048265513</t>
  </si>
  <si>
    <t>ASML HOLDING NV</t>
  </si>
  <si>
    <t>USN070592100</t>
  </si>
  <si>
    <t>GLOBALWORTH REAL ESTATE INVEST</t>
  </si>
  <si>
    <t>GG00B979FD04</t>
  </si>
  <si>
    <t>NOVA MEASURING INSTRUMENTS LTD</t>
  </si>
  <si>
    <t>IL0010845571</t>
  </si>
  <si>
    <t>NVIDIA CORP</t>
  </si>
  <si>
    <t>US67066G1040</t>
  </si>
  <si>
    <t>PLAYTECH PLC</t>
  </si>
  <si>
    <t>IM00B7S9G985</t>
  </si>
  <si>
    <t>QUDIAN INC</t>
  </si>
  <si>
    <t>US7477981069</t>
  </si>
  <si>
    <t>SYNCHRONY FINANCIAL</t>
  </si>
  <si>
    <t>US87165B1035</t>
  </si>
  <si>
    <t>CHLUMBERGER</t>
  </si>
  <si>
    <t>AN8068571086</t>
  </si>
  <si>
    <t>SOLAREDGE TECHNOLOGIES INC</t>
  </si>
  <si>
    <t>US83417M1045</t>
  </si>
  <si>
    <t>BOEING (BA</t>
  </si>
  <si>
    <t>US0970231058</t>
  </si>
  <si>
    <t>Capital Goods</t>
  </si>
  <si>
    <t>ROLLS-ROYCE HOLDINGS</t>
  </si>
  <si>
    <t>GB00B63H8491</t>
  </si>
  <si>
    <t>GENERAL MOTORS CO</t>
  </si>
  <si>
    <t>US37045V1008</t>
  </si>
  <si>
    <t>Automobiles &amp; Components</t>
  </si>
  <si>
    <t>UNIVERSAL INTERTAINMENT</t>
  </si>
  <si>
    <t>JP3126130008</t>
  </si>
  <si>
    <t>Consumer Durables &amp; Apparel</t>
  </si>
  <si>
    <t>MELCO CROWN ENTERTAINMENT</t>
  </si>
  <si>
    <t>US5854641009</t>
  </si>
  <si>
    <t>Consumer Services</t>
  </si>
  <si>
    <t>MELCO INTER DEVEL</t>
  </si>
  <si>
    <t>HK0200030994</t>
  </si>
  <si>
    <t>HKSE</t>
  </si>
  <si>
    <t>COMCAST CORP</t>
  </si>
  <si>
    <t>US20030N1019</t>
  </si>
  <si>
    <t>HOME DEPOT INC</t>
  </si>
  <si>
    <t>US4370761029</t>
  </si>
  <si>
    <t>PRICELINE.COM(PCLN</t>
  </si>
  <si>
    <t>US7415034039</t>
  </si>
  <si>
    <t>PEPSICO INC</t>
  </si>
  <si>
    <t>US7134481081</t>
  </si>
  <si>
    <t>CELGENE CORP</t>
  </si>
  <si>
    <t>US1510201049</t>
  </si>
  <si>
    <t>GILEAD SCIENCES INC</t>
  </si>
  <si>
    <t>US3755581036</t>
  </si>
  <si>
    <t>MERCK &amp;CO INC</t>
  </si>
  <si>
    <t>US58933Y1055</t>
  </si>
  <si>
    <t>MYLAN NV</t>
  </si>
  <si>
    <t>NL0011031208</t>
  </si>
  <si>
    <t>NOVARTIS AG (NOVN</t>
  </si>
  <si>
    <t>CH0012005267</t>
  </si>
  <si>
    <t>SIX</t>
  </si>
  <si>
    <t>ROCHE HOLDING (ROG</t>
  </si>
  <si>
    <t>CH0012032048</t>
  </si>
  <si>
    <t>SHIRE PLC</t>
  </si>
  <si>
    <t>US82481R1068</t>
  </si>
  <si>
    <t>BANK OF AMERICA</t>
  </si>
  <si>
    <t>US0605051046</t>
  </si>
  <si>
    <t>CITIGROUP INC</t>
  </si>
  <si>
    <t>US1729674242</t>
  </si>
  <si>
    <t>BERKSHIRE HATH (BRK/A</t>
  </si>
  <si>
    <t>US0846701086</t>
  </si>
  <si>
    <t>BERKSHIRE HATHAWAY INC</t>
  </si>
  <si>
    <t>US0846707026</t>
  </si>
  <si>
    <t>JPMORGAN CHASE(JMP</t>
  </si>
  <si>
    <t>US46625H1005</t>
  </si>
  <si>
    <t>AMERICAN INTER GROUP</t>
  </si>
  <si>
    <t>US0268747849</t>
  </si>
  <si>
    <t>FAIRFAX FIN HOLDINGS</t>
  </si>
  <si>
    <t>CA3039011026</t>
  </si>
  <si>
    <t>TSX</t>
  </si>
  <si>
    <t>Muenchener Rueckversicherungs</t>
  </si>
  <si>
    <t>DE0008430026</t>
  </si>
  <si>
    <t>AFI DEVELOP LI</t>
  </si>
  <si>
    <t>CY0101380612</t>
  </si>
  <si>
    <t>Real Estate</t>
  </si>
  <si>
    <t>ATRIUM EUR REAL EST</t>
  </si>
  <si>
    <t>JE00B3DCF752</t>
  </si>
  <si>
    <t>NSI NV</t>
  </si>
  <si>
    <t>NL0012365084</t>
  </si>
  <si>
    <t>EURONEXT</t>
  </si>
  <si>
    <t>ALPHABET INC</t>
  </si>
  <si>
    <t>US02079K3059</t>
  </si>
  <si>
    <t>MICROSOFT</t>
  </si>
  <si>
    <t>US5949181045</t>
  </si>
  <si>
    <t>NEXON CO</t>
  </si>
  <si>
    <t>JP3758190007</t>
  </si>
  <si>
    <t>ORACLE CORP</t>
  </si>
  <si>
    <t>US68389X1054</t>
  </si>
  <si>
    <t>SAP SE</t>
  </si>
  <si>
    <t>DE0007164600</t>
  </si>
  <si>
    <t>VERINT SYSTEMS</t>
  </si>
  <si>
    <t>US92343X1000</t>
  </si>
  <si>
    <t>VISA INC</t>
  </si>
  <si>
    <t>US92826C8394</t>
  </si>
  <si>
    <t>APPLE INC</t>
  </si>
  <si>
    <t>US0378331005</t>
  </si>
  <si>
    <t>INFINEON TECNOLOGIES AG</t>
  </si>
  <si>
    <t>DE0006231004</t>
  </si>
  <si>
    <t>NXP SEMICONDUCTORS</t>
  </si>
  <si>
    <t>NL0009538784</t>
  </si>
  <si>
    <t>ELLOMAY CAPITAL</t>
  </si>
  <si>
    <t>IL0010826357</t>
  </si>
  <si>
    <t>Utilities</t>
  </si>
  <si>
    <t>INTERNATIONAL FLAVORS &amp; FRAGRA</t>
  </si>
  <si>
    <t>US4595061015</t>
  </si>
  <si>
    <t>SHIP HEALTHCARE HOLDINGS</t>
  </si>
  <si>
    <t>JP3274150006</t>
  </si>
  <si>
    <t>Health Care Equipment &amp; Services</t>
  </si>
  <si>
    <t>FIRST TRUST NASDAQ 100</t>
  </si>
  <si>
    <t>US3373451026</t>
  </si>
  <si>
    <t>AMUNDI ETF MSCI EMERGING MARKE</t>
  </si>
  <si>
    <t>FR0010959676</t>
  </si>
  <si>
    <t>CAC</t>
  </si>
  <si>
    <t>AMUNDI INDEX SOLUTIONS-AMUNDI</t>
  </si>
  <si>
    <t>LU1681039217</t>
  </si>
  <si>
    <t>ANHEUSER-BUSCH INBEV SA/NV</t>
  </si>
  <si>
    <t>US03524A1088</t>
  </si>
  <si>
    <t>CAMECO CORP</t>
  </si>
  <si>
    <t>CA13321L1085</t>
  </si>
  <si>
    <t>HUNTINGTON INGALLS INDUSTRIES</t>
  </si>
  <si>
    <t>US4464131063</t>
  </si>
  <si>
    <t>LENNAR CORP</t>
  </si>
  <si>
    <t>US5260571048</t>
  </si>
  <si>
    <t>MICRON TECHNOLOGY INC</t>
  </si>
  <si>
    <t>US5951121038</t>
  </si>
  <si>
    <t>PROCTER &amp; GAMBLE CO/THE</t>
  </si>
  <si>
    <t>US742181091</t>
  </si>
  <si>
    <t>FACEBOOK INC</t>
  </si>
  <si>
    <t>US30303M1027</t>
  </si>
  <si>
    <t>AQUANTIA CORP</t>
  </si>
  <si>
    <t>US03842Q1085</t>
  </si>
  <si>
    <t>BECTON DICKINSON AND CO</t>
  </si>
  <si>
    <t>US0758871091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</si>
  <si>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</si>
  <si>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</si>
  <si>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</si>
  <si>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</si>
  <si>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הראל סל תא100</t>
  </si>
  <si>
    <t>מדדי מניות בארץ</t>
  </si>
  <si>
    <t>קסם תא 125</t>
  </si>
  <si>
    <t>תכלית 60SME סד-1</t>
  </si>
  <si>
    <t>סה"כ תעודות סל שמחקות מדדי מניות בחו"ל</t>
  </si>
  <si>
    <t>הראל סל 500S&amp;P</t>
  </si>
  <si>
    <t>מדדי מניות בחול</t>
  </si>
  <si>
    <t>הראל סל גרמניה דאקס</t>
  </si>
  <si>
    <t>הראל סל יורוסטוקס 60</t>
  </si>
  <si>
    <t>הראל סל סייבר ארהב</t>
  </si>
  <si>
    <t>פסגות סל 500S&amp;P סד1</t>
  </si>
  <si>
    <t>פסגות סל 600 STOXX E שקל</t>
  </si>
  <si>
    <t>פסגות סל יפן WISDOMT שקל</t>
  </si>
  <si>
    <t>פסגות סל ראסל 2000</t>
  </si>
  <si>
    <t>פסגות סל שווקים מתעו</t>
  </si>
  <si>
    <t>קסם 100 FTSE שקל</t>
  </si>
  <si>
    <t>קסם 500 S&amp;P</t>
  </si>
  <si>
    <t>קסם ברזיל TR</t>
  </si>
  <si>
    <t>קסם גרמניה Mid Cap M</t>
  </si>
  <si>
    <t>קסם נאסדק 100</t>
  </si>
  <si>
    <t>קסם צריכה ארהב PR S&amp;</t>
  </si>
  <si>
    <t>קסם תא בלוסטאר ישראל</t>
  </si>
  <si>
    <t>תכלית 100 NASDAQ</t>
  </si>
  <si>
    <t>תכלית 100 NASDAQ מנו</t>
  </si>
  <si>
    <t>תכלית 500S&amp;P</t>
  </si>
  <si>
    <t>תכלית TecDAX Index -</t>
  </si>
  <si>
    <t>תכלית נאסדק ביוטכנול</t>
  </si>
  <si>
    <t>סה"כ תעודות סל שמחקות מדדים אחרים בישראל</t>
  </si>
  <si>
    <t>פסגות סל תל בונד שקל</t>
  </si>
  <si>
    <t>מדדים אחרים בארץ</t>
  </si>
  <si>
    <t>קסם תל בונד שקלי</t>
  </si>
  <si>
    <t>סה"כ תעודות סל שמחקות מדדים אחרים בחו"ל</t>
  </si>
  <si>
    <t>פסגות סל בונד עולמי</t>
  </si>
  <si>
    <t>מדדים אחרים בחול</t>
  </si>
  <si>
    <t>קסם 30 IBOXX $ LIQUI</t>
  </si>
  <si>
    <t>קסם היי בונד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</si>
  <si>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</si>
  <si>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</si>
  <si>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</si>
  <si>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</si>
  <si>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LU1681044563</t>
  </si>
  <si>
    <t>DEKA MDAX UCITS ETF</t>
  </si>
  <si>
    <t>DE000ETFL441</t>
  </si>
  <si>
    <t>ENERGY SPDR(XLE</t>
  </si>
  <si>
    <t>US81369Y5069</t>
  </si>
  <si>
    <t>FIRST TRUST EMERGING MARKETS A</t>
  </si>
  <si>
    <t>US33737J1824</t>
  </si>
  <si>
    <t>FIRST TRUST EMERGING MARKETS A לקבל</t>
  </si>
  <si>
    <t>FIRST TRUST ISE CLOUD COMPUTIN</t>
  </si>
  <si>
    <t>US3373X1928</t>
  </si>
  <si>
    <t>FIRST TRUST MATERIALS ALPHADEX</t>
  </si>
  <si>
    <t>US33734X1688</t>
  </si>
  <si>
    <t>FIRST TRUST MATERIALS ALPHADEX לקבל</t>
  </si>
  <si>
    <t>GLOBAL X CHINA CONSUMER ETF</t>
  </si>
  <si>
    <t>US37950E4089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</si>
  <si>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</si>
  <si>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</si>
  <si>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</si>
  <si>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</si>
  <si>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</si>
  <si>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</si>
  <si>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</si>
  <si>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</si>
  <si>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FRANCE ETF</t>
  </si>
  <si>
    <t>US4642867075</t>
  </si>
  <si>
    <t>ISH MSCI MEXICO CAPPED ETF</t>
  </si>
  <si>
    <t>US4642868222</t>
  </si>
  <si>
    <t>ISH MSCI PACIFIC(EPP</t>
  </si>
  <si>
    <t>US4642866655</t>
  </si>
  <si>
    <t>ISH RUSSELL 2000 ETF</t>
  </si>
  <si>
    <t>US4642876555</t>
  </si>
  <si>
    <t>ISH US AEROSPACE&amp;DEPENSE</t>
  </si>
  <si>
    <t>US4642887602</t>
  </si>
  <si>
    <t>ISH US HOME CONSTR</t>
  </si>
  <si>
    <t>US4642887529</t>
  </si>
  <si>
    <t>ISH US OIL EQUIPMENT</t>
  </si>
  <si>
    <t>US4642888444</t>
  </si>
  <si>
    <t>ISHARES CORE SPI ETF CH</t>
  </si>
  <si>
    <t>CH0237935652</t>
  </si>
  <si>
    <t>ISHARES EURO STOXX SELECT</t>
  </si>
  <si>
    <t>DE002635281</t>
  </si>
  <si>
    <t>ISHARES GLOBAL TECH</t>
  </si>
  <si>
    <t>US4642872919</t>
  </si>
  <si>
    <t>ISHARES LATIN AMERICA 40 ETF</t>
  </si>
  <si>
    <t>US4642873909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</si>
  <si>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</si>
  <si>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</si>
  <si>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</si>
  <si>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</si>
  <si>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</si>
  <si>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</si>
  <si>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</si>
  <si>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</si>
  <si>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</si>
  <si>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</si>
  <si>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TRANSPO</t>
  </si>
  <si>
    <t>US4642871929</t>
  </si>
  <si>
    <t>ISHARES US BROKER-DEALA</t>
  </si>
  <si>
    <t>US4642887941</t>
  </si>
  <si>
    <t>KRANESHARES CSI CHINA INTERNET</t>
  </si>
  <si>
    <t>US5007673065</t>
  </si>
  <si>
    <t>MH/$/SEMICO/SP500</t>
  </si>
  <si>
    <t>US57060U2336</t>
  </si>
  <si>
    <t>QQQ/$/NASDAQ100</t>
  </si>
  <si>
    <t>US73935A1043</t>
  </si>
  <si>
    <t>ROBO GLOBAL ROBOTICS AND AUTOM</t>
  </si>
  <si>
    <t>US3015057074</t>
  </si>
  <si>
    <t>Real Estate Select Sector SPDR(XLRE</t>
  </si>
  <si>
    <t>US81369Y8600</t>
  </si>
  <si>
    <t>SOURCE MORNINGSTAR US ENERGY I</t>
  </si>
  <si>
    <t>IE00B94ZB998</t>
  </si>
  <si>
    <t>SPDR DOWJONES INDUSTRIAL</t>
  </si>
  <si>
    <t>US78467X1090</t>
  </si>
  <si>
    <t>SPDR S&amp;P 500(SPY</t>
  </si>
  <si>
    <t>US78462F1030</t>
  </si>
  <si>
    <t>SPDR S&amp;P BANK(KBE</t>
  </si>
  <si>
    <t>US78464A7972</t>
  </si>
  <si>
    <t>SPDR S&amp;P BIOTEC</t>
  </si>
  <si>
    <t>US78464A8707</t>
  </si>
  <si>
    <t>SPDR S&amp;P CHINE ETF</t>
  </si>
  <si>
    <t>US78463X4007</t>
  </si>
  <si>
    <t>SPDR S&amp;P INSUR(KIE</t>
  </si>
  <si>
    <t>US78464A7899</t>
  </si>
  <si>
    <t>SPDR S&amp;P METAL(XME</t>
  </si>
  <si>
    <t>US78464A7550</t>
  </si>
  <si>
    <t>SPDR S&amp;P OIL &amp; GAS EXPLORATION</t>
  </si>
  <si>
    <t>US78464A7303</t>
  </si>
  <si>
    <t>SPDR S&amp;P REG BANKING</t>
  </si>
  <si>
    <t>US78464A6982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</si>
  <si>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</si>
  <si>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</si>
  <si>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</si>
  <si>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</si>
  <si>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</si>
  <si>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</si>
  <si>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</si>
  <si>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</si>
  <si>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</si>
  <si>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</si>
  <si>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</si>
  <si>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</si>
  <si>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</si>
  <si>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</si>
  <si>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</si>
  <si>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</si>
  <si>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</si>
  <si>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</si>
  <si>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</si>
  <si>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</si>
  <si>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</si>
  <si>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</si>
  <si>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</si>
  <si>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</si>
  <si>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</si>
  <si>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</si>
  <si>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</si>
  <si>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</si>
  <si>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</si>
  <si>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</si>
  <si>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</si>
  <si>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</si>
  <si>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גרמניה/יורו/DAX</t>
  </si>
  <si>
    <t>DE0005933931</t>
  </si>
  <si>
    <t>יפן/$/EWJ</t>
  </si>
  <si>
    <t>US4642868487</t>
  </si>
  <si>
    <t>סה"כ תעודות סל שמחקות מדדים אחרים</t>
  </si>
  <si>
    <t>ISH $ HIGH YIELS CORP</t>
  </si>
  <si>
    <t>IE00B4PY7Y77</t>
  </si>
  <si>
    <t>ISH INTERMEDIATE CREDIT</t>
  </si>
  <si>
    <t>US4642886380</t>
  </si>
  <si>
    <t>ISH JP MORGAN USD EMER</t>
  </si>
  <si>
    <t>US4642882819</t>
  </si>
  <si>
    <t>ISHARES 1-3Y CREDIT(CSJ</t>
  </si>
  <si>
    <t>US4642886463</t>
  </si>
  <si>
    <t>ISHARES IBOXX INVEST</t>
  </si>
  <si>
    <t>US4642872422</t>
  </si>
  <si>
    <t>PIMCO SHORT-TER</t>
  </si>
  <si>
    <t>IE00B7N3YW49</t>
  </si>
  <si>
    <t>PIMKO INVEST GRADE CORP</t>
  </si>
  <si>
    <t>US72201R8170</t>
  </si>
  <si>
    <t>VANGUARD SHORT-TERM CO</t>
  </si>
  <si>
    <t>US92206C4096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</si>
  <si>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</si>
  <si>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</si>
  <si>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</si>
  <si>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</si>
  <si>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קסם INDEXX D.TECH 4A</t>
  </si>
  <si>
    <t>מניות</t>
  </si>
  <si>
    <t>סה"כ אחר</t>
  </si>
  <si>
    <t>סה"כ קרנות נאמנות בחו"ל</t>
  </si>
  <si>
    <t>AMUNDI BOND GLOB AGGRE</t>
  </si>
  <si>
    <t>LU0319687637</t>
  </si>
  <si>
    <t>אג"ח קונצרני</t>
  </si>
  <si>
    <t>ANGBDAA</t>
  </si>
  <si>
    <t>IE00BNN82M77</t>
  </si>
  <si>
    <t>ISE</t>
  </si>
  <si>
    <t>AVIVA INVESTORS SICAV-G</t>
  </si>
  <si>
    <t>LU0367993663</t>
  </si>
  <si>
    <t>BLACKROCK GLOBAL FUNDS</t>
  </si>
  <si>
    <t>LU0326960662</t>
  </si>
  <si>
    <t>FRANKLIN TEMPLETON INVEST</t>
  </si>
  <si>
    <t>LU0181997262</t>
  </si>
  <si>
    <t>PIMCO EM LOCAL BOND FU</t>
  </si>
  <si>
    <t>IE00B29K0P99</t>
  </si>
  <si>
    <t>PIMCO FU GLOB INV</t>
  </si>
  <si>
    <t>IE0034085260</t>
  </si>
  <si>
    <t>PIMCO GLOB HY BOND FU</t>
  </si>
  <si>
    <t>IE0002420739</t>
  </si>
  <si>
    <t>ROBECO CAPITAL GROWTH</t>
  </si>
  <si>
    <t>LU0398248921</t>
  </si>
  <si>
    <t>UBAM-GLOB HIGH YIELD</t>
  </si>
  <si>
    <t>LU0569863243</t>
  </si>
  <si>
    <t>ATF LI AUSTRALIAN</t>
  </si>
  <si>
    <t>EQUITY TRUSTEES</t>
  </si>
  <si>
    <t>EDMOND DE ROTHS</t>
  </si>
  <si>
    <t>LU1730855597</t>
  </si>
  <si>
    <t>HENDERSON HORIZON</t>
  </si>
  <si>
    <t>LU0562901099</t>
  </si>
  <si>
    <t>KOTAK FUNDS-INDIA</t>
  </si>
  <si>
    <t>LU0675383409</t>
  </si>
  <si>
    <t>SUMI TRUST INVESTMENT FUNDS</t>
  </si>
  <si>
    <t>IE00BLD2G458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</si>
  <si>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</si>
  <si>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</si>
  <si>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</si>
  <si>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</si>
  <si>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</si>
  <si>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</si>
  <si>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</si>
  <si>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</si>
  <si>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SPX US 12/21/18 P2575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</si>
  <si>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</si>
  <si>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</si>
  <si>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</si>
  <si>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</si>
  <si>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</si>
  <si>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</si>
  <si>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</si>
  <si>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</si>
  <si>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</si>
  <si>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</si>
  <si>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</si>
  <si>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</si>
  <si>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</si>
  <si>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אלה פקדון אגח ב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</si>
  <si>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</si>
  <si>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</si>
  <si>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</si>
  <si>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</si>
  <si>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</si>
  <si>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</si>
  <si>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</si>
  <si>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</si>
  <si>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</si>
  <si>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</si>
  <si>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</si>
  <si>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</si>
  <si>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</si>
  <si>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</si>
  <si>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</si>
  <si>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</si>
  <si>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</si>
  <si>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</si>
  <si>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</si>
  <si>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</si>
  <si>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</si>
  <si>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</si>
  <si>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</si>
  <si>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</si>
  <si>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</si>
  <si>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</si>
  <si>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</si>
  <si>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סופרגז אגח 4.5</t>
  </si>
  <si>
    <t>2/07/2007</t>
  </si>
  <si>
    <t>אריסון החזקות א'</t>
  </si>
  <si>
    <t>7/03/2007</t>
  </si>
  <si>
    <t>הראל בטוח אגח1</t>
  </si>
  <si>
    <t>20/05/2004</t>
  </si>
  <si>
    <t>אגח לס דרך ארץ</t>
  </si>
  <si>
    <t>26/06/2007</t>
  </si>
  <si>
    <t>אספיסיאל 4 6.45%</t>
  </si>
  <si>
    <t>1/11/2005</t>
  </si>
  <si>
    <t>אספיסיאל אגח 2</t>
  </si>
  <si>
    <t>23/03/2005</t>
  </si>
  <si>
    <t>אלון דלק אגח ל"ס א</t>
  </si>
  <si>
    <t>D IL</t>
  </si>
  <si>
    <t>22/01/2007</t>
  </si>
  <si>
    <t>לידקום א</t>
  </si>
  <si>
    <t>1/09/2009</t>
  </si>
  <si>
    <t>סה"כ אג"ח קונצרני לא צמוד</t>
  </si>
  <si>
    <t>גב ים אג"ח סד' א</t>
  </si>
  <si>
    <t>29/07/2018</t>
  </si>
  <si>
    <t>סה"כ אג"ח קונצרני צמודות למט"ח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</si>
  <si>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</si>
  <si>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</si>
  <si>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</si>
  <si>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</si>
  <si>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</si>
  <si>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</si>
  <si>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</si>
  <si>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</si>
  <si>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</si>
  <si>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</si>
  <si>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</si>
  <si>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KAUP 5.75 10/11</t>
  </si>
  <si>
    <t>US48632FAA93</t>
  </si>
  <si>
    <t>4/10/2006</t>
  </si>
  <si>
    <t>סה"כ מניות ל"ס</t>
  </si>
  <si>
    <t>סה"כ מניות ל"ס בישראל</t>
  </si>
  <si>
    <t>איילות מ"ר ב</t>
  </si>
  <si>
    <t>פטרו גרופ ל"ס</t>
  </si>
  <si>
    <t>צים מניה ל"ס</t>
  </si>
  <si>
    <t>חבס ל"ס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</si>
  <si>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</si>
  <si>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</si>
  <si>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</si>
  <si>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</si>
  <si>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</si>
  <si>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</si>
  <si>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</si>
  <si>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</si>
  <si>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</si>
  <si>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</si>
  <si>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</si>
  <si>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</si>
  <si>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אלפא הזדמנויות פסגות</t>
  </si>
  <si>
    <t>ג'נריישן ניהול בע"מ</t>
  </si>
  <si>
    <t>ג'נריישן קפיטל בע"מ</t>
  </si>
  <si>
    <t>טנא II הון צמיחה</t>
  </si>
  <si>
    <t>טנא הון צמיחה IV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</si>
  <si>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</si>
  <si>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</si>
  <si>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</si>
  <si>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</si>
  <si>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</si>
  <si>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</si>
  <si>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אלפא ערך1</t>
  </si>
  <si>
    <t>קרן ארבל</t>
  </si>
  <si>
    <t>קרן השקעה מארקסטון</t>
  </si>
  <si>
    <t>קרן נוקד אקוויטי מיטב</t>
  </si>
  <si>
    <t>קרן נוקד אקוויטי פסגות</t>
  </si>
  <si>
    <t>קרן נוקד גלובל</t>
  </si>
  <si>
    <t>קרן ספרה מניות ישראליות</t>
  </si>
  <si>
    <t>קרן ספרה מניות ישראליות מיטב</t>
  </si>
  <si>
    <t>סה"כ קרנות השקעה ל"ס בחו"ל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</si>
  <si>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</si>
  <si>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</si>
  <si>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</si>
  <si>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</si>
  <si>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</si>
  <si>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</si>
  <si>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</si>
  <si>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HAMILTON IX ק.השקעה</t>
  </si>
  <si>
    <t>HAMILT L FUNDIX</t>
  </si>
  <si>
    <t>HAMILTON L III ק.השקעה</t>
  </si>
  <si>
    <t>LOOL II VENTURE</t>
  </si>
  <si>
    <t>PARTNERS GROUP  -SEC2011</t>
  </si>
  <si>
    <t>XS00022266XX</t>
  </si>
  <si>
    <t>VINTAGE VII</t>
  </si>
  <si>
    <t>6. כתבי אופציה</t>
  </si>
  <si>
    <t>סה"כ כתבי אופציה ל"ס</t>
  </si>
  <si>
    <t>סה"כ כתבי אופציה ל"ס בישראל</t>
  </si>
  <si>
    <t>סה"כ כתבי אופציה בישראל</t>
  </si>
  <si>
    <t>סה"כ כתבי אופציה ל"ס בחו"ל</t>
  </si>
  <si>
    <t>סה"כ כתבי אופציה בחו"ל</t>
  </si>
  <si>
    <t>AET S 24 אופ ל"ס</t>
  </si>
  <si>
    <t>AFI B 24/7/19 אופ ל"ס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</si>
  <si>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</si>
  <si>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</si>
  <si>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</si>
  <si>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</si>
  <si>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</si>
  <si>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</si>
  <si>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</si>
  <si>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</si>
  <si>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</si>
  <si>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</si>
  <si>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</si>
  <si>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</si>
  <si>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</si>
  <si>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</si>
  <si>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</si>
  <si>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</si>
  <si>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</si>
  <si>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</si>
  <si>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</si>
  <si>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</si>
  <si>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</si>
  <si>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</si>
  <si>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</si>
  <si>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הלואה רומני אסטבלישמ</t>
  </si>
  <si>
    <t>לא</t>
  </si>
  <si>
    <t>29/04/2002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</si>
  <si>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</si>
  <si>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</si>
  <si>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</si>
  <si>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</si>
  <si>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</si>
  <si>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</si>
  <si>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</si>
  <si>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</si>
  <si>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</si>
  <si>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</si>
  <si>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</si>
  <si>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</si>
  <si>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</si>
  <si>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</si>
  <si>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דקסיה ישראל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</si>
  <si>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</si>
  <si>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</si>
  <si>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</si>
  <si>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</si>
  <si>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</si>
  <si>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</si>
  <si>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</si>
  <si>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</si>
  <si>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</si>
  <si>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</si>
  <si>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</si>
  <si>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</si>
  <si>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</si>
  <si>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</si>
  <si>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</si>
  <si>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</si>
  <si>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</si>
  <si>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</si>
  <si>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</si>
  <si>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</si>
  <si>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</si>
  <si>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</si>
  <si>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</si>
  <si>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</si>
  <si>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</si>
  <si>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</si>
  <si>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אמפל אגח ב' חש1/13</t>
  </si>
  <si>
    <t>C IL</t>
  </si>
  <si>
    <t>אמפל אמר'א' לס 6.25%</t>
  </si>
  <si>
    <t>אמפל אמר'ג' לס 6.95%</t>
  </si>
  <si>
    <t>אמפלאמ ב חש 2/14</t>
  </si>
  <si>
    <t>אמפלאמ ב חש 2/15</t>
  </si>
  <si>
    <t>אמפל אמר' ב' לס 6.6%</t>
  </si>
  <si>
    <t>אמפל אמריקן ב'חש</t>
  </si>
  <si>
    <t>- IL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</si>
  <si>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</si>
  <si>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</si>
  <si>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</si>
  <si>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</si>
  <si>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</si>
  <si>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</si>
  <si>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</si>
  <si>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</si>
  <si>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</si>
  <si>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</si>
  <si>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</si>
  <si>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</si>
  <si>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</si>
  <si>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</si>
  <si>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</si>
  <si>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</si>
  <si>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</si>
  <si>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</si>
  <si>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</si>
  <si>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</si>
  <si>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</si>
  <si>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</si>
  <si>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</si>
  <si>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מזומן פועלים סהר</t>
  </si>
  <si>
    <t>מזומן  אוצר החייל</t>
  </si>
  <si>
    <t>שקל לקבל פועלים סהר</t>
  </si>
  <si>
    <t>שקל לשלם פועלים סהר</t>
  </si>
  <si>
    <t>דולר ארה"ב פועלים סהר</t>
  </si>
  <si>
    <t>דולר הונג קונג פועלים סהר</t>
  </si>
  <si>
    <t>דולר התחיב'  פועלים סהר</t>
  </si>
  <si>
    <t>דולר לקבל פועלים סהר</t>
  </si>
  <si>
    <t>יורו פת"ז פועלים סהר</t>
  </si>
  <si>
    <t>יין פועלים סהר</t>
  </si>
  <si>
    <t>לי"שט פועלים סהר</t>
  </si>
  <si>
    <t>פזו מקסיקני פועלים סהר</t>
  </si>
  <si>
    <t>פרנק שוויצרי לשלם פועלים סהר</t>
  </si>
  <si>
    <t>פרנק שוויצרי מזומן פועלים סהר</t>
  </si>
  <si>
    <t>פרנק שווצרי לקבל פועלים סהר</t>
  </si>
  <si>
    <t>פחק -  פועלים סהר</t>
  </si>
  <si>
    <t>7. כתבי אופציה</t>
  </si>
  <si>
    <t>סה"כ כתבי אופציה</t>
  </si>
  <si>
    <t>חלל תקש    אפ 7</t>
  </si>
  <si>
    <t>חלל תקש    אפ 8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</si>
  <si>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</si>
  <si>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</si>
  <si>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</si>
  <si>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</si>
  <si>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</si>
  <si>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EUR/ILS FW 4.266700 24/10/18</t>
  </si>
  <si>
    <t>USD/ILS FW 3.599600 12/12/18</t>
  </si>
  <si>
    <t>USD/ILS FW 3.622000 24/10/18</t>
  </si>
  <si>
    <t>סה"כ חוזים מט"ח/ מט"ח</t>
  </si>
  <si>
    <t>סה"כ חוזים ריבית</t>
  </si>
  <si>
    <t>סה"כ חוזים אחר</t>
  </si>
  <si>
    <t>EUR/ILS FW 4.260100 10/10/18</t>
  </si>
  <si>
    <t>USD/ILS FW 3.610000 26/11/18</t>
  </si>
  <si>
    <t>סה"כ חוזים עתידיים ל"ס בחו"ל</t>
  </si>
  <si>
    <t>סה"כ חוזים מטבע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</si>
</sst>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0" fillId="0" borderId="0" xfId="0" applyNumberFormat="1"/>
    <xf numFmtId="0" fontId="4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0"/>
  <sheetViews>
    <sheetView rightToLeft="1" tabSelected="1" workbookViewId="0" topLeftCell="A9">
      <selection activeCell="L45" sqref="L45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6" max="6" width="12.57421875" style="0" customWidth="1"/>
    <col min="7" max="7" width="11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</v>
      </c>
    </row>
    <row r="7" spans="2:4" ht="12.75">
      <c r="B7" s="3" t="s">
        <v>5</v>
      </c>
      <c r="C7" s="3" t="s">
        <v>6</v>
      </c>
      <c r="D7" s="3" t="s">
        <v>7</v>
      </c>
    </row>
    <row r="8" spans="2:4" ht="13.5" thickBot="1">
      <c r="B8" s="4"/>
      <c r="C8" s="4"/>
      <c r="D8" s="4"/>
    </row>
    <row r="10" spans="2:4" ht="12.75">
      <c r="B10" s="5" t="s">
        <v>8</v>
      </c>
      <c r="C10" s="5"/>
      <c r="D10" s="5"/>
    </row>
    <row r="11" spans="2:7" ht="12.75">
      <c r="B11" s="6" t="s">
        <v>9</v>
      </c>
      <c r="C11" s="7">
        <f>+מזומנים!J10</f>
        <v>84922.77</v>
      </c>
      <c r="D11" s="8">
        <f>C11/$C$42</f>
        <v>0.04309033475790144</v>
      </c>
      <c r="F11" s="56"/>
      <c r="G11" s="54"/>
    </row>
    <row r="12" spans="2:7" ht="12.75">
      <c r="B12" s="6" t="s">
        <v>10</v>
      </c>
      <c r="C12" s="7">
        <f>+C13+C14+C15+C16+C17+C18+C19+C20+C21+C22</f>
        <v>1558029.29</v>
      </c>
      <c r="D12" s="45">
        <f aca="true" t="shared" si="0" ref="D12:D41">C12/$C$42</f>
        <v>0.7905536250020518</v>
      </c>
      <c r="F12" s="56"/>
      <c r="G12" s="54"/>
    </row>
    <row r="13" spans="2:7" ht="12.75">
      <c r="B13" s="6" t="s">
        <v>11</v>
      </c>
      <c r="C13" s="7">
        <f>+'תעודות התחייבות ממשלתיות'!O11</f>
        <v>410249.2</v>
      </c>
      <c r="D13" s="45">
        <f t="shared" si="0"/>
        <v>0.20816296220861916</v>
      </c>
      <c r="F13" s="56"/>
      <c r="G13" s="54"/>
    </row>
    <row r="14" spans="2:7" ht="12.75">
      <c r="B14" s="6" t="s">
        <v>12</v>
      </c>
      <c r="C14" s="7">
        <f>+'תעודות חוב מסחריות'!R11</f>
        <v>0</v>
      </c>
      <c r="D14" s="45">
        <f t="shared" si="0"/>
        <v>0</v>
      </c>
      <c r="F14" s="56"/>
      <c r="G14" s="54"/>
    </row>
    <row r="15" spans="2:7" ht="12.75">
      <c r="B15" s="6" t="s">
        <v>13</v>
      </c>
      <c r="C15" s="7">
        <f>+'אג"ח קונצרני'!R11</f>
        <v>415118.54</v>
      </c>
      <c r="D15" s="45">
        <f t="shared" si="0"/>
        <v>0.21063369521285394</v>
      </c>
      <c r="F15" s="56"/>
      <c r="G15" s="54"/>
    </row>
    <row r="16" spans="2:7" ht="12.75">
      <c r="B16" s="6" t="s">
        <v>14</v>
      </c>
      <c r="C16" s="7">
        <f>+מניות!L11</f>
        <v>345197.46</v>
      </c>
      <c r="D16" s="45">
        <f t="shared" si="0"/>
        <v>0.1751553100420216</v>
      </c>
      <c r="F16" s="56"/>
      <c r="G16" s="54"/>
    </row>
    <row r="17" spans="2:7" ht="12.75">
      <c r="B17" s="6" t="s">
        <v>15</v>
      </c>
      <c r="C17" s="7">
        <f>+'תעודות סל'!K11</f>
        <v>315204.65</v>
      </c>
      <c r="D17" s="45">
        <f t="shared" si="0"/>
        <v>0.1599367741507626</v>
      </c>
      <c r="F17" s="56"/>
      <c r="G17" s="54"/>
    </row>
    <row r="18" spans="2:7" ht="12.75">
      <c r="B18" s="6" t="s">
        <v>16</v>
      </c>
      <c r="C18" s="7">
        <f>+'קרנות נאמנות'!L11</f>
        <v>61424.15</v>
      </c>
      <c r="D18" s="45">
        <f t="shared" si="0"/>
        <v>0.031166990734281884</v>
      </c>
      <c r="F18" s="56"/>
      <c r="G18" s="54"/>
    </row>
    <row r="19" spans="2:7" ht="12.75">
      <c r="B19" s="6" t="s">
        <v>17</v>
      </c>
      <c r="C19" s="7">
        <f>+'כתבי אופציה'!I11</f>
        <v>10.24</v>
      </c>
      <c r="D19" s="45">
        <f t="shared" si="0"/>
        <v>5.195838853594986E-06</v>
      </c>
      <c r="F19" s="56"/>
      <c r="G19" s="54"/>
    </row>
    <row r="20" spans="2:7" ht="12.75">
      <c r="B20" s="6" t="s">
        <v>18</v>
      </c>
      <c r="C20" s="7">
        <f>+אופציות!I11</f>
        <v>45.53</v>
      </c>
      <c r="D20" s="45">
        <f t="shared" si="0"/>
        <v>2.3102201465251928E-05</v>
      </c>
      <c r="F20" s="56"/>
      <c r="G20" s="54"/>
    </row>
    <row r="21" spans="2:7" ht="12.75">
      <c r="B21" s="6" t="s">
        <v>19</v>
      </c>
      <c r="C21" s="7">
        <f>+'חוזים עתידיים'!I11</f>
        <v>0</v>
      </c>
      <c r="D21" s="45">
        <f t="shared" si="0"/>
        <v>0</v>
      </c>
      <c r="F21" s="56"/>
      <c r="G21" s="54"/>
    </row>
    <row r="22" spans="2:7" ht="12.75">
      <c r="B22" s="6" t="s">
        <v>20</v>
      </c>
      <c r="C22" s="7">
        <f>+'מוצרים מובנים'!N11</f>
        <v>10779.52</v>
      </c>
      <c r="D22" s="45">
        <f t="shared" si="0"/>
        <v>0.005469594613193772</v>
      </c>
      <c r="F22" s="56"/>
      <c r="G22" s="54"/>
    </row>
    <row r="23" spans="2:7" ht="12.75">
      <c r="B23" s="6" t="s">
        <v>21</v>
      </c>
      <c r="C23" s="7">
        <f>+C24+C25+C26+C27+C28+C29+C30+C31+C32</f>
        <v>324927</v>
      </c>
      <c r="D23" s="45">
        <f t="shared" si="0"/>
        <v>0.16486995421699785</v>
      </c>
      <c r="F23" s="56"/>
      <c r="G23" s="54"/>
    </row>
    <row r="24" spans="2:7" ht="12.75">
      <c r="B24" s="6" t="s">
        <v>11</v>
      </c>
      <c r="C24" s="7">
        <f>+'לא סחיר- תעודות התחייבות ממשלתי'!M11</f>
        <v>0</v>
      </c>
      <c r="D24" s="45">
        <f t="shared" si="0"/>
        <v>0</v>
      </c>
      <c r="F24" s="56"/>
      <c r="G24" s="54"/>
    </row>
    <row r="25" spans="2:7" ht="12.75">
      <c r="B25" s="6" t="s">
        <v>22</v>
      </c>
      <c r="C25" s="7">
        <f>+'לא סחיר - תעודות חוב מסחריות'!P11</f>
        <v>0</v>
      </c>
      <c r="D25" s="45">
        <f t="shared" si="0"/>
        <v>0</v>
      </c>
      <c r="F25" s="56"/>
      <c r="G25" s="54"/>
    </row>
    <row r="26" spans="2:7" ht="12.75">
      <c r="B26" s="6" t="s">
        <v>23</v>
      </c>
      <c r="C26" s="7">
        <f>+'לא סחיר - אג"ח קונצרני'!P11</f>
        <v>56755.5</v>
      </c>
      <c r="D26" s="45">
        <f t="shared" si="0"/>
        <v>0.028798089067891625</v>
      </c>
      <c r="F26" s="56"/>
      <c r="G26" s="54"/>
    </row>
    <row r="27" spans="2:7" ht="12.75">
      <c r="B27" s="6" t="s">
        <v>24</v>
      </c>
      <c r="C27" s="7">
        <f>+'לא סחיר - מניות'!J11</f>
        <v>1456.69</v>
      </c>
      <c r="D27" s="45">
        <f t="shared" si="0"/>
        <v>0.0007391334472307892</v>
      </c>
      <c r="F27" s="56"/>
      <c r="G27" s="54"/>
    </row>
    <row r="28" spans="2:7" ht="12.75">
      <c r="B28" s="6" t="s">
        <v>25</v>
      </c>
      <c r="C28" s="7">
        <f>+'לא סחיר - קרנות השקעה'!H11</f>
        <v>264073.89</v>
      </c>
      <c r="D28" s="45">
        <f t="shared" si="0"/>
        <v>0.13399271268378599</v>
      </c>
      <c r="F28" s="56"/>
      <c r="G28" s="54"/>
    </row>
    <row r="29" spans="2:7" ht="12.75">
      <c r="B29" s="6" t="s">
        <v>26</v>
      </c>
      <c r="C29" s="7">
        <f>+'לא סחיר - כתבי אופציה'!I11</f>
        <v>0.31</v>
      </c>
      <c r="D29" s="45">
        <f t="shared" si="0"/>
        <v>1.5729590279437947E-07</v>
      </c>
      <c r="F29" s="56"/>
      <c r="G29" s="54"/>
    </row>
    <row r="30" spans="2:7" ht="12.75">
      <c r="B30" s="6" t="s">
        <v>27</v>
      </c>
      <c r="C30" s="7">
        <f>+'לא סחיר - אופציות'!I11</f>
        <v>0</v>
      </c>
      <c r="D30" s="45">
        <f t="shared" si="0"/>
        <v>0</v>
      </c>
      <c r="F30" s="56"/>
      <c r="G30" s="54"/>
    </row>
    <row r="31" spans="2:7" ht="12.75">
      <c r="B31" s="6" t="s">
        <v>28</v>
      </c>
      <c r="C31" s="7">
        <f>+'לא סחיר - חוזים עתידיים'!I11</f>
        <v>2640.61</v>
      </c>
      <c r="D31" s="45">
        <f t="shared" si="0"/>
        <v>0.0013398617221866656</v>
      </c>
      <c r="F31" s="56"/>
      <c r="G31" s="54"/>
    </row>
    <row r="32" spans="2:7" ht="12.75">
      <c r="B32" s="6" t="s">
        <v>29</v>
      </c>
      <c r="C32" s="7">
        <f>+'לא סחיר - מוצרים מובנים'!N11</f>
        <v>0</v>
      </c>
      <c r="D32" s="45">
        <f t="shared" si="0"/>
        <v>0</v>
      </c>
      <c r="F32" s="56"/>
      <c r="G32" s="54"/>
    </row>
    <row r="33" spans="2:7" ht="12.75">
      <c r="B33" s="6" t="s">
        <v>30</v>
      </c>
      <c r="C33" s="7">
        <f>+הלוואות!O10</f>
        <v>127.5</v>
      </c>
      <c r="D33" s="45">
        <f t="shared" si="0"/>
        <v>6.469428260091413E-05</v>
      </c>
      <c r="F33" s="56"/>
      <c r="G33" s="54"/>
    </row>
    <row r="34" spans="2:7" ht="12.75">
      <c r="B34" s="6" t="s">
        <v>31</v>
      </c>
      <c r="C34" s="7">
        <f>+'פקדונות מעל 3 חודשים'!M10</f>
        <v>1758</v>
      </c>
      <c r="D34" s="45">
        <f t="shared" si="0"/>
        <v>0.0008920199906855455</v>
      </c>
      <c r="F34" s="56"/>
      <c r="G34" s="54"/>
    </row>
    <row r="35" spans="2:7" ht="12.75">
      <c r="B35" s="6" t="s">
        <v>32</v>
      </c>
      <c r="C35" s="7">
        <f>+'זכויות מקרקעין'!G10</f>
        <v>0</v>
      </c>
      <c r="D35" s="45">
        <f t="shared" si="0"/>
        <v>0</v>
      </c>
      <c r="F35" s="56"/>
      <c r="G35" s="54"/>
    </row>
    <row r="36" spans="2:7" ht="12.75">
      <c r="B36" s="6" t="s">
        <v>33</v>
      </c>
      <c r="C36" s="7">
        <f>+'השקעה בחברות מוחזקות'!I10</f>
        <v>0</v>
      </c>
      <c r="D36" s="45">
        <f t="shared" si="0"/>
        <v>0</v>
      </c>
      <c r="F36" s="56"/>
      <c r="G36" s="54"/>
    </row>
    <row r="37" spans="2:7" ht="12.75">
      <c r="B37" s="6" t="s">
        <v>34</v>
      </c>
      <c r="C37" s="7">
        <f>+'השקעות אחרות'!I10</f>
        <v>1043.29</v>
      </c>
      <c r="D37" s="45">
        <f t="shared" si="0"/>
        <v>0.0005293717497624133</v>
      </c>
      <c r="F37" s="56"/>
      <c r="G37" s="54"/>
    </row>
    <row r="38" spans="2:7" ht="12.75">
      <c r="B38" s="5" t="s">
        <v>35</v>
      </c>
      <c r="C38" s="5"/>
      <c r="D38" s="45"/>
      <c r="F38" s="55"/>
      <c r="G38" s="54"/>
    </row>
    <row r="39" spans="2:7" ht="12.75">
      <c r="B39" s="6" t="s">
        <v>36</v>
      </c>
      <c r="C39" s="7">
        <f>+'עלות מתואמת אג"ח קונצרני סחיר'!M10</f>
        <v>0</v>
      </c>
      <c r="D39" s="45">
        <f t="shared" si="0"/>
        <v>0</v>
      </c>
      <c r="F39" s="56"/>
      <c r="G39" s="54"/>
    </row>
    <row r="40" spans="2:7" ht="12.75">
      <c r="B40" s="6" t="s">
        <v>37</v>
      </c>
      <c r="C40" s="7">
        <f>+'עלות מתואמת אג"ח קונצרני ל.סחיר'!M10</f>
        <v>0</v>
      </c>
      <c r="D40" s="45">
        <f t="shared" si="0"/>
        <v>0</v>
      </c>
      <c r="F40" s="56"/>
      <c r="G40" s="54"/>
    </row>
    <row r="41" spans="2:7" ht="12.75">
      <c r="B41" s="6" t="s">
        <v>38</v>
      </c>
      <c r="C41" s="7">
        <f>+'עלות מתואמת מסגרות אשראי ללווים'!M10</f>
        <v>0</v>
      </c>
      <c r="D41" s="45">
        <f t="shared" si="0"/>
        <v>0</v>
      </c>
      <c r="F41" s="56"/>
      <c r="G41" s="54"/>
    </row>
    <row r="42" spans="2:7" ht="12.75">
      <c r="B42" s="3" t="s">
        <v>39</v>
      </c>
      <c r="C42" s="9">
        <f>+C11+C12+C23+C33+C34+C35+C36+C37+C39+C40+C41</f>
        <v>1970807.85</v>
      </c>
      <c r="D42" s="10">
        <f>D11+D12+D23+D33+D34+D35+D36+D37+D39+D40+D41</f>
        <v>1</v>
      </c>
      <c r="F42" s="57"/>
      <c r="G42" s="54"/>
    </row>
    <row r="43" spans="2:6" ht="12.75">
      <c r="B43" s="6" t="s">
        <v>40</v>
      </c>
      <c r="C43" s="7">
        <f>+'יתרת התחייבות להשקעה'!C10</f>
        <v>103515.288</v>
      </c>
      <c r="D43" s="8">
        <v>0</v>
      </c>
      <c r="F43" s="56"/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3.599</v>
      </c>
    </row>
    <row r="48" spans="3:4" ht="12.75">
      <c r="C48" s="6" t="s">
        <v>44</v>
      </c>
      <c r="D48" s="11">
        <v>3.1932</v>
      </c>
    </row>
    <row r="49" spans="3:4" ht="12.75">
      <c r="C49" s="6" t="s">
        <v>45</v>
      </c>
      <c r="D49" s="11">
        <v>4.724</v>
      </c>
    </row>
    <row r="50" spans="3:4" ht="12.75">
      <c r="C50" s="6" t="s">
        <v>46</v>
      </c>
      <c r="D50" s="11">
        <v>3.7136</v>
      </c>
    </row>
    <row r="51" spans="3:4" ht="12.75">
      <c r="C51" s="6" t="s">
        <v>47</v>
      </c>
      <c r="D51" s="11">
        <v>2.7555</v>
      </c>
    </row>
    <row r="52" spans="3:4" ht="12.75">
      <c r="C52" s="6" t="s">
        <v>48</v>
      </c>
      <c r="D52" s="11">
        <v>4.2154</v>
      </c>
    </row>
    <row r="53" spans="3:4" ht="12.75">
      <c r="C53" s="6" t="s">
        <v>49</v>
      </c>
      <c r="D53" s="11">
        <v>0.4078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0.5651</v>
      </c>
    </row>
    <row r="56" spans="3:4" ht="12.75">
      <c r="C56" s="6" t="s">
        <v>52</v>
      </c>
      <c r="D56" s="11">
        <v>0.2538</v>
      </c>
    </row>
    <row r="57" spans="3:4" ht="12.75">
      <c r="C57" s="6" t="s">
        <v>53</v>
      </c>
      <c r="D57" s="11">
        <v>2.6026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0.443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0.1904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0.8946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0.11132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2.3956</v>
      </c>
    </row>
    <row r="70" spans="3:4" ht="12.75">
      <c r="C70" s="6" t="s">
        <v>66</v>
      </c>
      <c r="D70" s="11">
        <v>0.5929</v>
      </c>
    </row>
    <row r="71" spans="3:4" ht="12.75">
      <c r="C71" s="6" t="s">
        <v>67</v>
      </c>
      <c r="D71" s="11">
        <v>0.4616</v>
      </c>
    </row>
    <row r="72" spans="3:4" ht="12.75">
      <c r="C72" s="6" t="s">
        <v>68</v>
      </c>
      <c r="D72" s="11">
        <v>2.6432</v>
      </c>
    </row>
    <row r="73" spans="3:4" ht="12.75">
      <c r="C73" s="6" t="s">
        <v>69</v>
      </c>
      <c r="D73" s="11">
        <v>0.5247</v>
      </c>
    </row>
    <row r="74" spans="3:4" ht="12.75">
      <c r="C74" s="6" t="s">
        <v>70</v>
      </c>
      <c r="D74" s="11">
        <v>0.9899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0.003246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>
      <selection activeCell="E26" sqref="E26"/>
    </sheetView>
  </sheetViews>
  <sheetFormatPr defaultColWidth="9.140625" defaultRowHeight="12.75"/>
  <cols>
    <col min="2" max="2" width="37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1108</v>
      </c>
    </row>
    <row r="8" spans="2:12" ht="12.75">
      <c r="B8" s="3" t="s">
        <v>76</v>
      </c>
      <c r="C8" s="3" t="s">
        <v>77</v>
      </c>
      <c r="D8" s="3" t="s">
        <v>106</v>
      </c>
      <c r="E8" s="3" t="s">
        <v>158</v>
      </c>
      <c r="F8" s="3" t="s">
        <v>81</v>
      </c>
      <c r="G8" s="3" t="s">
        <v>109</v>
      </c>
      <c r="H8" s="3" t="s">
        <v>42</v>
      </c>
      <c r="I8" s="3" t="s">
        <v>84</v>
      </c>
      <c r="J8" s="3" t="s">
        <v>111</v>
      </c>
      <c r="K8" s="3" t="s">
        <v>112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1109</v>
      </c>
      <c r="C11" s="12"/>
      <c r="D11" s="3"/>
      <c r="E11" s="3"/>
      <c r="F11" s="3"/>
      <c r="G11" s="9">
        <v>11</v>
      </c>
      <c r="I11" s="9">
        <v>45.53</v>
      </c>
      <c r="K11" s="10">
        <v>1</v>
      </c>
      <c r="L11" s="10">
        <v>0</v>
      </c>
    </row>
    <row r="12" spans="2:12" ht="12.75">
      <c r="B12" s="3" t="s">
        <v>1110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1111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1112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1113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1114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1115</v>
      </c>
      <c r="C17" s="12"/>
      <c r="D17" s="3"/>
      <c r="E17" s="3"/>
      <c r="F17" s="3"/>
      <c r="G17" s="9">
        <v>11</v>
      </c>
      <c r="I17" s="9">
        <v>45.53</v>
      </c>
      <c r="K17" s="10">
        <v>1</v>
      </c>
      <c r="L17" s="10">
        <v>0</v>
      </c>
    </row>
    <row r="18" spans="2:12" ht="12.75">
      <c r="B18" s="13" t="s">
        <v>1111</v>
      </c>
      <c r="C18" s="14"/>
      <c r="D18" s="13"/>
      <c r="E18" s="13"/>
      <c r="F18" s="13"/>
      <c r="G18" s="15">
        <v>11</v>
      </c>
      <c r="I18" s="15">
        <v>45.53</v>
      </c>
      <c r="K18" s="16">
        <v>1</v>
      </c>
      <c r="L18" s="16">
        <v>0</v>
      </c>
    </row>
    <row r="19" spans="2:12" ht="12.75">
      <c r="B19" s="6" t="s">
        <v>1116</v>
      </c>
      <c r="C19" s="17">
        <v>8827388</v>
      </c>
      <c r="D19" s="6" t="s">
        <v>148</v>
      </c>
      <c r="E19" s="6"/>
      <c r="F19" s="6" t="s">
        <v>43</v>
      </c>
      <c r="G19" s="7">
        <v>11</v>
      </c>
      <c r="H19" s="7">
        <v>0.12</v>
      </c>
      <c r="I19" s="7">
        <v>45.53</v>
      </c>
      <c r="K19" s="8">
        <v>1</v>
      </c>
      <c r="L19" s="8">
        <v>0</v>
      </c>
    </row>
    <row r="20" spans="2:12" ht="12.75">
      <c r="B20" s="13" t="s">
        <v>1117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1113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1118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1114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103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1119</v>
      </c>
    </row>
    <row r="8" spans="2:11" ht="12.75">
      <c r="B8" s="3" t="s">
        <v>76</v>
      </c>
      <c r="C8" s="3" t="s">
        <v>77</v>
      </c>
      <c r="D8" s="3" t="s">
        <v>106</v>
      </c>
      <c r="E8" s="3" t="s">
        <v>158</v>
      </c>
      <c r="F8" s="3" t="s">
        <v>81</v>
      </c>
      <c r="G8" s="3" t="s">
        <v>109</v>
      </c>
      <c r="H8" s="3" t="s">
        <v>42</v>
      </c>
      <c r="I8" s="3" t="s">
        <v>84</v>
      </c>
      <c r="J8" s="3" t="s">
        <v>112</v>
      </c>
      <c r="K8" s="3" t="s">
        <v>86</v>
      </c>
    </row>
    <row r="9" spans="2:11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1120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1121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1122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1123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1124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103</v>
      </c>
      <c r="C18" s="17"/>
      <c r="D18" s="6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9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1125</v>
      </c>
    </row>
    <row r="8" spans="2:17" ht="12.75">
      <c r="B8" s="3" t="s">
        <v>76</v>
      </c>
      <c r="C8" s="3" t="s">
        <v>77</v>
      </c>
      <c r="D8" s="3" t="s">
        <v>1126</v>
      </c>
      <c r="E8" s="3" t="s">
        <v>79</v>
      </c>
      <c r="F8" s="3" t="s">
        <v>80</v>
      </c>
      <c r="G8" s="3" t="s">
        <v>107</v>
      </c>
      <c r="H8" s="3" t="s">
        <v>108</v>
      </c>
      <c r="I8" s="3" t="s">
        <v>81</v>
      </c>
      <c r="J8" s="3" t="s">
        <v>82</v>
      </c>
      <c r="K8" s="3" t="s">
        <v>83</v>
      </c>
      <c r="L8" s="3" t="s">
        <v>109</v>
      </c>
      <c r="M8" s="3" t="s">
        <v>42</v>
      </c>
      <c r="N8" s="3" t="s">
        <v>84</v>
      </c>
      <c r="O8" s="3" t="s">
        <v>111</v>
      </c>
      <c r="P8" s="3" t="s">
        <v>112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1127</v>
      </c>
      <c r="C11" s="12"/>
      <c r="D11" s="3"/>
      <c r="E11" s="3"/>
      <c r="F11" s="3"/>
      <c r="G11" s="3"/>
      <c r="H11" s="12">
        <v>4.03</v>
      </c>
      <c r="I11" s="3"/>
      <c r="K11" s="10">
        <v>0.0035</v>
      </c>
      <c r="L11" s="9">
        <v>10490000</v>
      </c>
      <c r="N11" s="9">
        <v>10779.52</v>
      </c>
      <c r="P11" s="10">
        <v>1</v>
      </c>
      <c r="Q11" s="10">
        <v>0.0055</v>
      </c>
    </row>
    <row r="12" spans="2:17" ht="12.75">
      <c r="B12" s="3" t="s">
        <v>1128</v>
      </c>
      <c r="C12" s="12"/>
      <c r="D12" s="3"/>
      <c r="E12" s="3"/>
      <c r="F12" s="3"/>
      <c r="G12" s="3"/>
      <c r="H12" s="12">
        <v>4.03</v>
      </c>
      <c r="I12" s="3"/>
      <c r="K12" s="10">
        <v>0.0035</v>
      </c>
      <c r="L12" s="9">
        <v>10490000</v>
      </c>
      <c r="N12" s="9">
        <v>10779.52</v>
      </c>
      <c r="P12" s="10">
        <v>1</v>
      </c>
      <c r="Q12" s="10">
        <v>0.0055</v>
      </c>
    </row>
    <row r="13" spans="2:17" ht="12.75">
      <c r="B13" s="13" t="s">
        <v>1129</v>
      </c>
      <c r="C13" s="14"/>
      <c r="D13" s="13"/>
      <c r="E13" s="13"/>
      <c r="F13" s="13"/>
      <c r="G13" s="13"/>
      <c r="H13" s="14">
        <v>4.03</v>
      </c>
      <c r="I13" s="13"/>
      <c r="K13" s="16">
        <v>0.0035</v>
      </c>
      <c r="L13" s="15">
        <v>10490000</v>
      </c>
      <c r="N13" s="15">
        <v>10779.52</v>
      </c>
      <c r="P13" s="16">
        <v>1</v>
      </c>
      <c r="Q13" s="16">
        <v>0.0055</v>
      </c>
    </row>
    <row r="14" spans="2:17" ht="12.75">
      <c r="B14" s="6" t="s">
        <v>1130</v>
      </c>
      <c r="C14" s="17">
        <v>1142215</v>
      </c>
      <c r="D14" s="6" t="s">
        <v>148</v>
      </c>
      <c r="E14" s="6" t="s">
        <v>94</v>
      </c>
      <c r="F14" s="6" t="s">
        <v>174</v>
      </c>
      <c r="G14" s="6"/>
      <c r="H14" s="17">
        <v>4.03</v>
      </c>
      <c r="I14" s="6" t="s">
        <v>93</v>
      </c>
      <c r="J14" s="19">
        <v>0.00618</v>
      </c>
      <c r="K14" s="8">
        <v>0.0035</v>
      </c>
      <c r="L14" s="7">
        <v>10490000</v>
      </c>
      <c r="M14" s="7">
        <v>102.76</v>
      </c>
      <c r="N14" s="7">
        <v>10779.52</v>
      </c>
      <c r="O14" s="8">
        <v>0.0034</v>
      </c>
      <c r="P14" s="8">
        <v>1</v>
      </c>
      <c r="Q14" s="8">
        <v>0.0055</v>
      </c>
    </row>
    <row r="15" spans="2:17" ht="12.75">
      <c r="B15" s="13" t="s">
        <v>1131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1132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1133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1134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1135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1136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1129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1131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1132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1133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1134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1135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9" spans="2:9" ht="12.75">
      <c r="B29" s="6" t="s">
        <v>103</v>
      </c>
      <c r="C29" s="17"/>
      <c r="D29" s="6"/>
      <c r="E29" s="6"/>
      <c r="F29" s="6"/>
      <c r="G29" s="6"/>
      <c r="I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1137</v>
      </c>
    </row>
    <row r="7" ht="15.75">
      <c r="B7" s="2" t="s">
        <v>105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107</v>
      </c>
      <c r="G8" s="3" t="s">
        <v>108</v>
      </c>
      <c r="H8" s="3" t="s">
        <v>81</v>
      </c>
      <c r="I8" s="3" t="s">
        <v>82</v>
      </c>
      <c r="J8" s="3" t="s">
        <v>83</v>
      </c>
      <c r="K8" s="3" t="s">
        <v>109</v>
      </c>
      <c r="L8" s="3" t="s">
        <v>42</v>
      </c>
      <c r="M8" s="3" t="s">
        <v>1138</v>
      </c>
      <c r="N8" s="3" t="s">
        <v>111</v>
      </c>
      <c r="O8" s="3" t="s">
        <v>112</v>
      </c>
      <c r="P8" s="3" t="s">
        <v>86</v>
      </c>
    </row>
    <row r="9" spans="2:16" ht="12.75">
      <c r="B9" s="4"/>
      <c r="C9" s="4"/>
      <c r="D9" s="4"/>
      <c r="E9" s="4"/>
      <c r="F9" s="4" t="s">
        <v>113</v>
      </c>
      <c r="G9" s="4" t="s">
        <v>114</v>
      </c>
      <c r="H9" s="4"/>
      <c r="I9" s="4" t="s">
        <v>87</v>
      </c>
      <c r="J9" s="4" t="s">
        <v>87</v>
      </c>
      <c r="K9" s="4" t="s">
        <v>115</v>
      </c>
      <c r="L9" s="4" t="s">
        <v>116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117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1139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1140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1141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1142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1143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1144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1145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145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1146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103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1137</v>
      </c>
    </row>
    <row r="7" ht="15.75">
      <c r="B7" s="2" t="s">
        <v>156</v>
      </c>
    </row>
    <row r="8" spans="2:19" ht="12.75">
      <c r="B8" s="3" t="s">
        <v>76</v>
      </c>
      <c r="C8" s="3" t="s">
        <v>77</v>
      </c>
      <c r="D8" s="3" t="s">
        <v>157</v>
      </c>
      <c r="E8" s="3" t="s">
        <v>78</v>
      </c>
      <c r="F8" s="3" t="s">
        <v>158</v>
      </c>
      <c r="G8" s="3" t="s">
        <v>79</v>
      </c>
      <c r="H8" s="3" t="s">
        <v>80</v>
      </c>
      <c r="I8" s="3" t="s">
        <v>107</v>
      </c>
      <c r="J8" s="3" t="s">
        <v>108</v>
      </c>
      <c r="K8" s="3" t="s">
        <v>81</v>
      </c>
      <c r="L8" s="3" t="s">
        <v>82</v>
      </c>
      <c r="M8" s="3" t="s">
        <v>83</v>
      </c>
      <c r="N8" s="3" t="s">
        <v>109</v>
      </c>
      <c r="O8" s="3" t="s">
        <v>42</v>
      </c>
      <c r="P8" s="3" t="s">
        <v>1138</v>
      </c>
      <c r="Q8" s="3" t="s">
        <v>111</v>
      </c>
      <c r="R8" s="3" t="s">
        <v>112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87</v>
      </c>
      <c r="M9" s="4" t="s">
        <v>87</v>
      </c>
      <c r="N9" s="4" t="s">
        <v>115</v>
      </c>
      <c r="O9" s="4" t="s">
        <v>116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1147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1148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1149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1150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163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1151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1152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1153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1154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103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rightToLeft="1" workbookViewId="0" topLeftCell="A1">
      <selection activeCell="E18" sqref="E18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1137</v>
      </c>
    </row>
    <row r="7" ht="15.75">
      <c r="B7" s="2" t="s">
        <v>168</v>
      </c>
    </row>
    <row r="8" spans="2:19" ht="12.75">
      <c r="B8" s="3" t="s">
        <v>76</v>
      </c>
      <c r="C8" s="3" t="s">
        <v>77</v>
      </c>
      <c r="D8" s="3" t="s">
        <v>157</v>
      </c>
      <c r="E8" s="3" t="s">
        <v>78</v>
      </c>
      <c r="F8" s="3" t="s">
        <v>158</v>
      </c>
      <c r="G8" s="3" t="s">
        <v>79</v>
      </c>
      <c r="H8" s="3" t="s">
        <v>80</v>
      </c>
      <c r="I8" s="3" t="s">
        <v>107</v>
      </c>
      <c r="J8" s="3" t="s">
        <v>108</v>
      </c>
      <c r="K8" s="3" t="s">
        <v>81</v>
      </c>
      <c r="L8" s="3" t="s">
        <v>82</v>
      </c>
      <c r="M8" s="3" t="s">
        <v>83</v>
      </c>
      <c r="N8" s="3" t="s">
        <v>109</v>
      </c>
      <c r="O8" s="3" t="s">
        <v>42</v>
      </c>
      <c r="P8" s="3" t="s">
        <v>1138</v>
      </c>
      <c r="Q8" s="3" t="s">
        <v>111</v>
      </c>
      <c r="R8" s="3" t="s">
        <v>112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87</v>
      </c>
      <c r="M9" s="4" t="s">
        <v>87</v>
      </c>
      <c r="N9" s="4" t="s">
        <v>115</v>
      </c>
      <c r="O9" s="4" t="s">
        <v>116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1155</v>
      </c>
      <c r="C11" s="12"/>
      <c r="D11" s="3"/>
      <c r="E11" s="3"/>
      <c r="F11" s="3"/>
      <c r="G11" s="3"/>
      <c r="H11" s="3"/>
      <c r="I11" s="3"/>
      <c r="J11" s="12">
        <v>2.17</v>
      </c>
      <c r="K11" s="3"/>
      <c r="M11" s="10">
        <v>0.0644</v>
      </c>
      <c r="N11" s="9">
        <v>46044405.51</v>
      </c>
      <c r="P11" s="9">
        <v>56755.5</v>
      </c>
      <c r="R11" s="10">
        <v>1</v>
      </c>
      <c r="S11" s="10">
        <v>0.0288</v>
      </c>
    </row>
    <row r="12" spans="2:19" ht="12.75">
      <c r="B12" s="3" t="s">
        <v>1156</v>
      </c>
      <c r="C12" s="12"/>
      <c r="D12" s="3"/>
      <c r="E12" s="3"/>
      <c r="F12" s="3"/>
      <c r="G12" s="3"/>
      <c r="H12" s="3"/>
      <c r="I12" s="3"/>
      <c r="J12" s="12">
        <v>2.17</v>
      </c>
      <c r="K12" s="3"/>
      <c r="M12" s="10">
        <v>0.0644</v>
      </c>
      <c r="N12" s="9">
        <v>44044405.51</v>
      </c>
      <c r="P12" s="9">
        <v>56755.5</v>
      </c>
      <c r="R12" s="10">
        <v>1</v>
      </c>
      <c r="S12" s="10">
        <v>0.0288</v>
      </c>
    </row>
    <row r="13" spans="2:19" ht="12.75">
      <c r="B13" s="13" t="s">
        <v>1157</v>
      </c>
      <c r="C13" s="14"/>
      <c r="D13" s="13"/>
      <c r="E13" s="13"/>
      <c r="F13" s="13"/>
      <c r="G13" s="13"/>
      <c r="H13" s="13"/>
      <c r="I13" s="13"/>
      <c r="J13" s="14">
        <v>1.81</v>
      </c>
      <c r="K13" s="13"/>
      <c r="M13" s="16">
        <v>0.0586</v>
      </c>
      <c r="N13" s="15">
        <v>39177765.84</v>
      </c>
      <c r="P13" s="15">
        <v>47405.17</v>
      </c>
      <c r="R13" s="16">
        <v>0.8353</v>
      </c>
      <c r="S13" s="16">
        <v>0.0241</v>
      </c>
    </row>
    <row r="14" spans="2:19" ht="12.75">
      <c r="B14" s="6" t="s">
        <v>1158</v>
      </c>
      <c r="C14" s="17">
        <v>1106822</v>
      </c>
      <c r="D14" s="6"/>
      <c r="E14" s="18">
        <v>513938548</v>
      </c>
      <c r="F14" s="6" t="s">
        <v>247</v>
      </c>
      <c r="G14" s="6" t="s">
        <v>187</v>
      </c>
      <c r="H14" s="6" t="s">
        <v>188</v>
      </c>
      <c r="I14" s="6" t="s">
        <v>1159</v>
      </c>
      <c r="J14" s="17">
        <v>3.26</v>
      </c>
      <c r="K14" s="6" t="s">
        <v>93</v>
      </c>
      <c r="L14" s="19">
        <v>0.049</v>
      </c>
      <c r="M14" s="8">
        <v>0.0028</v>
      </c>
      <c r="N14" s="7">
        <v>4591918.29</v>
      </c>
      <c r="O14" s="7">
        <v>141.24</v>
      </c>
      <c r="P14" s="7">
        <v>6485.63</v>
      </c>
      <c r="Q14" s="8">
        <v>0.0167</v>
      </c>
      <c r="R14" s="8">
        <v>0.1143</v>
      </c>
      <c r="S14" s="8">
        <v>0.0033</v>
      </c>
    </row>
    <row r="15" spans="2:19" ht="12.75">
      <c r="B15" s="6" t="s">
        <v>1160</v>
      </c>
      <c r="C15" s="17">
        <v>1102797</v>
      </c>
      <c r="D15" s="6"/>
      <c r="E15" s="18">
        <v>512705153</v>
      </c>
      <c r="F15" s="6" t="s">
        <v>265</v>
      </c>
      <c r="G15" s="6" t="s">
        <v>206</v>
      </c>
      <c r="H15" s="6" t="s">
        <v>188</v>
      </c>
      <c r="I15" s="6" t="s">
        <v>1161</v>
      </c>
      <c r="J15" s="17">
        <v>0.24</v>
      </c>
      <c r="K15" s="6" t="s">
        <v>93</v>
      </c>
      <c r="L15" s="19">
        <v>0.049</v>
      </c>
      <c r="M15" s="8">
        <v>0.0006</v>
      </c>
      <c r="N15" s="7">
        <v>2000000.12</v>
      </c>
      <c r="O15" s="7">
        <v>127.13</v>
      </c>
      <c r="P15" s="7">
        <v>2542.6</v>
      </c>
      <c r="Q15" s="8">
        <v>0.0327</v>
      </c>
      <c r="R15" s="8">
        <v>0.0448</v>
      </c>
      <c r="S15" s="8">
        <v>0.0013</v>
      </c>
    </row>
    <row r="16" spans="2:19" ht="12.75">
      <c r="B16" s="6" t="s">
        <v>1162</v>
      </c>
      <c r="C16" s="17">
        <v>1089655</v>
      </c>
      <c r="D16" s="6"/>
      <c r="E16" s="18">
        <v>520004078</v>
      </c>
      <c r="F16" s="6" t="s">
        <v>233</v>
      </c>
      <c r="G16" s="6" t="s">
        <v>194</v>
      </c>
      <c r="H16" s="6" t="s">
        <v>174</v>
      </c>
      <c r="I16" s="6" t="s">
        <v>1163</v>
      </c>
      <c r="J16" s="17">
        <v>0.51</v>
      </c>
      <c r="K16" s="6" t="s">
        <v>93</v>
      </c>
      <c r="L16" s="19">
        <v>0.0555</v>
      </c>
      <c r="M16" s="8">
        <v>-0.0027</v>
      </c>
      <c r="N16" s="7">
        <v>2000000.37</v>
      </c>
      <c r="O16" s="7">
        <v>132.71</v>
      </c>
      <c r="P16" s="7">
        <v>2654.2</v>
      </c>
      <c r="Q16" s="8">
        <v>0.1</v>
      </c>
      <c r="R16" s="8">
        <v>0.0468</v>
      </c>
      <c r="S16" s="8">
        <v>0.0013</v>
      </c>
    </row>
    <row r="17" spans="2:19" ht="12.75">
      <c r="B17" s="6" t="s">
        <v>1164</v>
      </c>
      <c r="C17" s="17">
        <v>200062396</v>
      </c>
      <c r="D17" s="6"/>
      <c r="E17" s="6">
        <v>599999999</v>
      </c>
      <c r="F17" s="6" t="s">
        <v>186</v>
      </c>
      <c r="G17" s="6" t="s">
        <v>259</v>
      </c>
      <c r="H17" s="6" t="s">
        <v>188</v>
      </c>
      <c r="I17" s="6" t="s">
        <v>1165</v>
      </c>
      <c r="J17" s="17">
        <v>1.58</v>
      </c>
      <c r="K17" s="6" t="s">
        <v>93</v>
      </c>
      <c r="L17" s="19">
        <v>0.0709</v>
      </c>
      <c r="M17" s="8">
        <v>-0.0002</v>
      </c>
      <c r="N17" s="7">
        <v>7402686.44</v>
      </c>
      <c r="O17" s="7">
        <v>136.16</v>
      </c>
      <c r="P17" s="7">
        <v>10079.5</v>
      </c>
      <c r="Q17" s="8">
        <v>0.0354</v>
      </c>
      <c r="R17" s="8">
        <v>0.1776</v>
      </c>
      <c r="S17" s="8">
        <v>0.0051</v>
      </c>
    </row>
    <row r="18" spans="2:19" ht="12.75">
      <c r="B18" s="6" t="s">
        <v>1166</v>
      </c>
      <c r="C18" s="17">
        <v>1094747</v>
      </c>
      <c r="D18" s="6"/>
      <c r="E18" s="18">
        <v>513734566</v>
      </c>
      <c r="F18" s="6" t="s">
        <v>186</v>
      </c>
      <c r="G18" s="6" t="s">
        <v>281</v>
      </c>
      <c r="H18" s="6" t="s">
        <v>174</v>
      </c>
      <c r="I18" s="6" t="s">
        <v>1167</v>
      </c>
      <c r="J18" s="17">
        <v>1.57</v>
      </c>
      <c r="K18" s="6" t="s">
        <v>93</v>
      </c>
      <c r="L18" s="19">
        <v>0.067</v>
      </c>
      <c r="M18" s="8">
        <v>0.0249</v>
      </c>
      <c r="N18" s="7">
        <v>1218502.31</v>
      </c>
      <c r="O18" s="7">
        <v>131.7</v>
      </c>
      <c r="P18" s="7">
        <v>1604.77</v>
      </c>
      <c r="Q18" s="8">
        <v>0.0856</v>
      </c>
      <c r="R18" s="8">
        <v>0.0283</v>
      </c>
      <c r="S18" s="8">
        <v>0.0008</v>
      </c>
    </row>
    <row r="19" spans="2:19" ht="12.75">
      <c r="B19" s="6" t="s">
        <v>1168</v>
      </c>
      <c r="C19" s="17">
        <v>1092774</v>
      </c>
      <c r="D19" s="6"/>
      <c r="E19" s="18">
        <v>513734566</v>
      </c>
      <c r="F19" s="6" t="s">
        <v>186</v>
      </c>
      <c r="G19" s="6" t="s">
        <v>281</v>
      </c>
      <c r="H19" s="6" t="s">
        <v>174</v>
      </c>
      <c r="I19" s="6" t="s">
        <v>1169</v>
      </c>
      <c r="J19" s="17">
        <v>1.21</v>
      </c>
      <c r="K19" s="6" t="s">
        <v>93</v>
      </c>
      <c r="L19" s="19">
        <v>0.067</v>
      </c>
      <c r="M19" s="8">
        <v>0.0236</v>
      </c>
      <c r="N19" s="7">
        <v>3788646.93</v>
      </c>
      <c r="O19" s="7">
        <v>132.96</v>
      </c>
      <c r="P19" s="7">
        <v>5037.38</v>
      </c>
      <c r="Q19" s="8">
        <v>0.1228</v>
      </c>
      <c r="R19" s="8">
        <v>0.0888</v>
      </c>
      <c r="S19" s="8">
        <v>0.0026</v>
      </c>
    </row>
    <row r="20" spans="2:19" ht="12.75">
      <c r="B20" s="6" t="s">
        <v>1170</v>
      </c>
      <c r="C20" s="17">
        <v>1101567</v>
      </c>
      <c r="D20" s="6"/>
      <c r="E20" s="18">
        <v>520043563</v>
      </c>
      <c r="F20" s="6" t="s">
        <v>265</v>
      </c>
      <c r="G20" s="6" t="s">
        <v>1171</v>
      </c>
      <c r="H20" s="6" t="s">
        <v>174</v>
      </c>
      <c r="I20" s="6" t="s">
        <v>1172</v>
      </c>
      <c r="J20" s="17">
        <v>2</v>
      </c>
      <c r="K20" s="6" t="s">
        <v>93</v>
      </c>
      <c r="L20" s="19">
        <v>0.056</v>
      </c>
      <c r="M20" s="8">
        <v>0.1372</v>
      </c>
      <c r="N20" s="7">
        <v>18087668.36</v>
      </c>
      <c r="O20" s="7">
        <v>105.05</v>
      </c>
      <c r="P20" s="7">
        <v>19001.1</v>
      </c>
      <c r="Q20" s="8">
        <v>0.0263</v>
      </c>
      <c r="R20" s="8">
        <v>0.3348</v>
      </c>
      <c r="S20" s="8">
        <v>0.0096</v>
      </c>
    </row>
    <row r="21" spans="2:19" ht="12.75">
      <c r="B21" s="6" t="s">
        <v>1173</v>
      </c>
      <c r="C21" s="17">
        <v>1115096</v>
      </c>
      <c r="D21" s="6"/>
      <c r="E21" s="18">
        <v>510928518</v>
      </c>
      <c r="F21" s="6" t="s">
        <v>247</v>
      </c>
      <c r="G21" s="6" t="s">
        <v>290</v>
      </c>
      <c r="H21" s="6"/>
      <c r="I21" s="6" t="s">
        <v>1174</v>
      </c>
      <c r="K21" s="6" t="s">
        <v>93</v>
      </c>
      <c r="L21" s="19">
        <v>0.0715</v>
      </c>
      <c r="M21" s="8">
        <v>0.0715</v>
      </c>
      <c r="N21" s="7">
        <v>88343.02</v>
      </c>
      <c r="O21" s="7">
        <v>0</v>
      </c>
      <c r="P21" s="7">
        <v>0</v>
      </c>
      <c r="R21" s="8">
        <v>0</v>
      </c>
      <c r="S21" s="8">
        <v>0</v>
      </c>
    </row>
    <row r="22" spans="2:19" ht="12.75">
      <c r="B22" s="13" t="s">
        <v>1175</v>
      </c>
      <c r="C22" s="14"/>
      <c r="D22" s="13"/>
      <c r="E22" s="13"/>
      <c r="F22" s="13"/>
      <c r="G22" s="13"/>
      <c r="H22" s="13"/>
      <c r="I22" s="13"/>
      <c r="J22" s="14">
        <v>5.13</v>
      </c>
      <c r="K22" s="13"/>
      <c r="M22" s="16">
        <v>0.0325</v>
      </c>
      <c r="N22" s="15">
        <v>2000000</v>
      </c>
      <c r="P22" s="15">
        <v>2044.8</v>
      </c>
      <c r="R22" s="16">
        <v>0.036</v>
      </c>
      <c r="S22" s="16">
        <v>0.001</v>
      </c>
    </row>
    <row r="23" spans="2:19" ht="12.75">
      <c r="B23" s="6" t="s">
        <v>1176</v>
      </c>
      <c r="C23" s="17">
        <v>1151141</v>
      </c>
      <c r="D23" s="6"/>
      <c r="E23" s="18">
        <v>514189596</v>
      </c>
      <c r="F23" s="6" t="s">
        <v>148</v>
      </c>
      <c r="G23" s="6" t="s">
        <v>253</v>
      </c>
      <c r="H23" s="6" t="s">
        <v>174</v>
      </c>
      <c r="I23" s="6" t="s">
        <v>1177</v>
      </c>
      <c r="J23" s="17">
        <v>5.13</v>
      </c>
      <c r="K23" s="6" t="s">
        <v>93</v>
      </c>
      <c r="L23" s="19">
        <v>0.0355</v>
      </c>
      <c r="M23" s="8">
        <v>0.0325</v>
      </c>
      <c r="N23" s="7">
        <v>2000000</v>
      </c>
      <c r="O23" s="7">
        <v>102.24</v>
      </c>
      <c r="P23" s="7">
        <v>2044.8</v>
      </c>
      <c r="Q23" s="8">
        <v>0.0067</v>
      </c>
      <c r="R23" s="8">
        <v>0.036</v>
      </c>
      <c r="S23" s="8">
        <v>0.001</v>
      </c>
    </row>
    <row r="24" spans="2:19" ht="12.75">
      <c r="B24" s="13" t="s">
        <v>1178</v>
      </c>
      <c r="C24" s="14"/>
      <c r="D24" s="13"/>
      <c r="E24" s="13"/>
      <c r="F24" s="13"/>
      <c r="G24" s="13"/>
      <c r="H24" s="13"/>
      <c r="I24" s="13"/>
      <c r="J24" s="14">
        <v>3.67</v>
      </c>
      <c r="K24" s="13"/>
      <c r="M24" s="16">
        <v>0.1109</v>
      </c>
      <c r="N24" s="15">
        <v>2866639.67</v>
      </c>
      <c r="P24" s="15">
        <v>7305.53</v>
      </c>
      <c r="R24" s="16">
        <v>0.1287</v>
      </c>
      <c r="S24" s="16">
        <v>0.0037</v>
      </c>
    </row>
    <row r="25" spans="2:19" ht="12.75">
      <c r="B25" s="6" t="s">
        <v>1179</v>
      </c>
      <c r="C25" s="17">
        <v>1132166</v>
      </c>
      <c r="D25" s="6"/>
      <c r="E25" s="18">
        <v>514914001</v>
      </c>
      <c r="F25" s="6" t="s">
        <v>295</v>
      </c>
      <c r="G25" s="6" t="s">
        <v>194</v>
      </c>
      <c r="H25" s="6" t="s">
        <v>174</v>
      </c>
      <c r="I25" s="6" t="s">
        <v>1180</v>
      </c>
      <c r="J25" s="17">
        <v>2.15</v>
      </c>
      <c r="K25" s="6" t="s">
        <v>43</v>
      </c>
      <c r="L25" s="19">
        <v>0.04435</v>
      </c>
      <c r="M25" s="8">
        <v>0.0412</v>
      </c>
      <c r="N25" s="7">
        <v>338057.6</v>
      </c>
      <c r="O25" s="7">
        <v>101.84</v>
      </c>
      <c r="P25" s="7">
        <v>1239.06</v>
      </c>
      <c r="Q25" s="8">
        <v>0.0008</v>
      </c>
      <c r="R25" s="8">
        <v>0.0218</v>
      </c>
      <c r="S25" s="8">
        <v>0.0006</v>
      </c>
    </row>
    <row r="26" spans="2:19" ht="12.75">
      <c r="B26" s="6" t="s">
        <v>1181</v>
      </c>
      <c r="C26" s="17">
        <v>1132174</v>
      </c>
      <c r="D26" s="6"/>
      <c r="E26" s="18">
        <v>514914001</v>
      </c>
      <c r="F26" s="6" t="s">
        <v>295</v>
      </c>
      <c r="G26" s="6" t="s">
        <v>194</v>
      </c>
      <c r="H26" s="6" t="s">
        <v>174</v>
      </c>
      <c r="I26" s="6" t="s">
        <v>1180</v>
      </c>
      <c r="J26" s="17">
        <v>4.63</v>
      </c>
      <c r="K26" s="6" t="s">
        <v>43</v>
      </c>
      <c r="L26" s="19">
        <v>0.05082</v>
      </c>
      <c r="M26" s="8">
        <v>0.0504</v>
      </c>
      <c r="N26" s="7">
        <v>300543.2</v>
      </c>
      <c r="O26" s="7">
        <v>101.68</v>
      </c>
      <c r="P26" s="7">
        <v>1099.83</v>
      </c>
      <c r="Q26" s="8">
        <v>0.0008</v>
      </c>
      <c r="R26" s="8">
        <v>0.0194</v>
      </c>
      <c r="S26" s="8">
        <v>0.0006</v>
      </c>
    </row>
    <row r="27" spans="2:19" ht="12.75">
      <c r="B27" s="6" t="s">
        <v>1182</v>
      </c>
      <c r="C27" s="17">
        <v>1132182</v>
      </c>
      <c r="D27" s="6"/>
      <c r="E27" s="18">
        <v>514914001</v>
      </c>
      <c r="F27" s="6" t="s">
        <v>295</v>
      </c>
      <c r="G27" s="6" t="s">
        <v>194</v>
      </c>
      <c r="H27" s="6" t="s">
        <v>174</v>
      </c>
      <c r="I27" s="6" t="s">
        <v>1180</v>
      </c>
      <c r="J27" s="17">
        <v>6.02</v>
      </c>
      <c r="K27" s="6" t="s">
        <v>43</v>
      </c>
      <c r="L27" s="19">
        <v>0.05412</v>
      </c>
      <c r="M27" s="8">
        <v>0.0547</v>
      </c>
      <c r="N27" s="7">
        <v>216133.6</v>
      </c>
      <c r="O27" s="7">
        <v>101.41</v>
      </c>
      <c r="P27" s="7">
        <v>788.83</v>
      </c>
      <c r="Q27" s="8">
        <v>0.0005</v>
      </c>
      <c r="R27" s="8">
        <v>0.0139</v>
      </c>
      <c r="S27" s="8">
        <v>0.0004</v>
      </c>
    </row>
    <row r="28" spans="2:19" ht="12.75">
      <c r="B28" s="6" t="s">
        <v>1183</v>
      </c>
      <c r="C28" s="17">
        <v>6510044</v>
      </c>
      <c r="D28" s="6"/>
      <c r="E28" s="18">
        <v>520015041</v>
      </c>
      <c r="F28" s="6" t="s">
        <v>247</v>
      </c>
      <c r="G28" s="6" t="s">
        <v>290</v>
      </c>
      <c r="H28" s="6"/>
      <c r="I28" s="6" t="s">
        <v>1184</v>
      </c>
      <c r="J28" s="17">
        <v>4.24</v>
      </c>
      <c r="K28" s="6" t="s">
        <v>43</v>
      </c>
      <c r="L28" s="19">
        <v>0.03</v>
      </c>
      <c r="M28" s="8">
        <v>0.2221</v>
      </c>
      <c r="N28" s="7">
        <v>1653280.51</v>
      </c>
      <c r="O28" s="7">
        <v>47.73</v>
      </c>
      <c r="P28" s="7">
        <v>2840.01</v>
      </c>
      <c r="Q28" s="8">
        <v>0.0051</v>
      </c>
      <c r="R28" s="8">
        <v>0.05</v>
      </c>
      <c r="S28" s="8">
        <v>0.0014</v>
      </c>
    </row>
    <row r="29" spans="2:19" ht="12.75">
      <c r="B29" s="6" t="s">
        <v>1185</v>
      </c>
      <c r="C29" s="17">
        <v>6510069</v>
      </c>
      <c r="D29" s="6"/>
      <c r="E29" s="18">
        <v>520015041</v>
      </c>
      <c r="F29" s="6" t="s">
        <v>247</v>
      </c>
      <c r="G29" s="6" t="s">
        <v>290</v>
      </c>
      <c r="H29" s="6"/>
      <c r="I29" s="6" t="s">
        <v>1184</v>
      </c>
      <c r="J29" s="17">
        <v>1.72</v>
      </c>
      <c r="K29" s="6" t="s">
        <v>43</v>
      </c>
      <c r="L29" s="19">
        <v>0.028</v>
      </c>
      <c r="M29" s="8">
        <v>0.0224</v>
      </c>
      <c r="N29" s="7">
        <v>358624.76</v>
      </c>
      <c r="O29" s="7">
        <v>103.65</v>
      </c>
      <c r="P29" s="7">
        <v>1337.8</v>
      </c>
      <c r="Q29" s="8">
        <v>0.0073</v>
      </c>
      <c r="R29" s="8">
        <v>0.0236</v>
      </c>
      <c r="S29" s="8">
        <v>0.0007</v>
      </c>
    </row>
    <row r="30" spans="2:19" ht="12.75">
      <c r="B30" s="13" t="s">
        <v>1186</v>
      </c>
      <c r="C30" s="14"/>
      <c r="D30" s="13"/>
      <c r="E30" s="13"/>
      <c r="F30" s="13"/>
      <c r="G30" s="13"/>
      <c r="H30" s="13"/>
      <c r="I30" s="13"/>
      <c r="K30" s="13"/>
      <c r="N30" s="15">
        <v>0</v>
      </c>
      <c r="P30" s="15">
        <v>0</v>
      </c>
      <c r="R30" s="16">
        <v>0</v>
      </c>
      <c r="S30" s="16">
        <v>0</v>
      </c>
    </row>
    <row r="31" spans="2:19" ht="12.75">
      <c r="B31" s="3" t="s">
        <v>1187</v>
      </c>
      <c r="C31" s="12"/>
      <c r="D31" s="3"/>
      <c r="E31" s="3"/>
      <c r="F31" s="3"/>
      <c r="G31" s="3"/>
      <c r="H31" s="3"/>
      <c r="I31" s="3"/>
      <c r="K31" s="3"/>
      <c r="M31" s="10">
        <v>0.0575</v>
      </c>
      <c r="N31" s="9">
        <v>2000000</v>
      </c>
      <c r="P31" s="9">
        <v>0.01</v>
      </c>
      <c r="R31" s="10">
        <v>0</v>
      </c>
      <c r="S31" s="10">
        <v>0</v>
      </c>
    </row>
    <row r="32" spans="2:19" ht="12.75">
      <c r="B32" s="13" t="s">
        <v>1188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v>0</v>
      </c>
      <c r="S32" s="16">
        <v>0</v>
      </c>
    </row>
    <row r="33" spans="2:19" ht="12.75">
      <c r="B33" s="13" t="s">
        <v>1189</v>
      </c>
      <c r="C33" s="14"/>
      <c r="D33" s="13"/>
      <c r="E33" s="13"/>
      <c r="F33" s="13"/>
      <c r="G33" s="13"/>
      <c r="H33" s="13"/>
      <c r="I33" s="13"/>
      <c r="K33" s="13"/>
      <c r="M33" s="16">
        <v>0.0575</v>
      </c>
      <c r="N33" s="15">
        <v>2000000</v>
      </c>
      <c r="P33" s="15">
        <v>0.01</v>
      </c>
      <c r="R33" s="16">
        <v>0</v>
      </c>
      <c r="S33" s="16">
        <v>0</v>
      </c>
    </row>
    <row r="34" spans="2:19" ht="12.75">
      <c r="B34" s="6" t="s">
        <v>1190</v>
      </c>
      <c r="C34" s="17" t="s">
        <v>1191</v>
      </c>
      <c r="D34" s="6"/>
      <c r="E34" s="6"/>
      <c r="F34" s="6" t="s">
        <v>148</v>
      </c>
      <c r="G34" s="6" t="s">
        <v>536</v>
      </c>
      <c r="H34" s="6"/>
      <c r="I34" s="6" t="s">
        <v>1192</v>
      </c>
      <c r="K34" s="6" t="s">
        <v>43</v>
      </c>
      <c r="L34" s="19">
        <v>0.0575</v>
      </c>
      <c r="M34" s="8">
        <v>0.0575</v>
      </c>
      <c r="N34" s="7">
        <v>2000000</v>
      </c>
      <c r="O34" s="7">
        <v>0</v>
      </c>
      <c r="P34" s="7">
        <v>0.01</v>
      </c>
      <c r="Q34" s="8">
        <v>0.0013</v>
      </c>
      <c r="R34" s="8">
        <v>0</v>
      </c>
      <c r="S34" s="8">
        <v>0</v>
      </c>
    </row>
    <row r="37" spans="2:11" ht="12.75">
      <c r="B37" s="6" t="s">
        <v>103</v>
      </c>
      <c r="C37" s="17"/>
      <c r="D37" s="6"/>
      <c r="E37" s="6"/>
      <c r="F37" s="6"/>
      <c r="G37" s="6"/>
      <c r="H37" s="6"/>
      <c r="I37" s="6"/>
      <c r="K37" s="6"/>
    </row>
    <row r="41" ht="12.75">
      <c r="B4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 topLeftCell="A1">
      <selection activeCell="K17" sqref="K17"/>
    </sheetView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13.7109375" style="0" customWidth="1"/>
    <col min="6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1137</v>
      </c>
    </row>
    <row r="7" ht="15.75">
      <c r="B7" s="2" t="s">
        <v>537</v>
      </c>
    </row>
    <row r="8" spans="2:13" ht="12.75">
      <c r="B8" s="3" t="s">
        <v>76</v>
      </c>
      <c r="C8" s="3" t="s">
        <v>77</v>
      </c>
      <c r="D8" s="3" t="s">
        <v>157</v>
      </c>
      <c r="E8" s="3" t="s">
        <v>78</v>
      </c>
      <c r="F8" s="3" t="s">
        <v>158</v>
      </c>
      <c r="G8" s="3" t="s">
        <v>81</v>
      </c>
      <c r="H8" s="3" t="s">
        <v>109</v>
      </c>
      <c r="I8" s="3" t="s">
        <v>42</v>
      </c>
      <c r="J8" s="3" t="s">
        <v>1138</v>
      </c>
      <c r="K8" s="3" t="s">
        <v>111</v>
      </c>
      <c r="L8" s="3" t="s">
        <v>112</v>
      </c>
      <c r="M8" s="3" t="s">
        <v>86</v>
      </c>
    </row>
    <row r="9" spans="2:13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1193</v>
      </c>
      <c r="C11" s="12"/>
      <c r="D11" s="3"/>
      <c r="E11" s="3"/>
      <c r="F11" s="3"/>
      <c r="G11" s="3"/>
      <c r="H11" s="9">
        <v>522704</v>
      </c>
      <c r="J11" s="9">
        <v>1456.69</v>
      </c>
      <c r="L11" s="10">
        <v>1</v>
      </c>
      <c r="M11" s="10">
        <v>0.0007</v>
      </c>
    </row>
    <row r="12" spans="2:13" ht="12.75">
      <c r="B12" s="3" t="s">
        <v>1194</v>
      </c>
      <c r="C12" s="12"/>
      <c r="D12" s="3"/>
      <c r="E12" s="3"/>
      <c r="F12" s="3"/>
      <c r="G12" s="3"/>
      <c r="H12" s="9">
        <v>522704</v>
      </c>
      <c r="J12" s="9">
        <v>1456.69</v>
      </c>
      <c r="L12" s="10">
        <v>1</v>
      </c>
      <c r="M12" s="10">
        <v>0.0007</v>
      </c>
    </row>
    <row r="13" spans="2:13" ht="12.75">
      <c r="B13" s="13" t="s">
        <v>539</v>
      </c>
      <c r="C13" s="14"/>
      <c r="D13" s="13"/>
      <c r="E13" s="13"/>
      <c r="F13" s="13"/>
      <c r="G13" s="13"/>
      <c r="H13" s="15">
        <v>522704</v>
      </c>
      <c r="J13" s="15">
        <v>1456.69</v>
      </c>
      <c r="L13" s="16">
        <v>1</v>
      </c>
      <c r="M13" s="16">
        <v>0.0007</v>
      </c>
    </row>
    <row r="14" spans="2:13" ht="12.75">
      <c r="B14" s="6" t="s">
        <v>1195</v>
      </c>
      <c r="C14" s="17">
        <v>200150167</v>
      </c>
      <c r="D14" s="6"/>
      <c r="E14" s="6"/>
      <c r="F14" s="6" t="s">
        <v>148</v>
      </c>
      <c r="G14" s="6" t="s">
        <v>93</v>
      </c>
      <c r="H14" s="7">
        <v>1030</v>
      </c>
      <c r="I14" s="7">
        <v>0.01</v>
      </c>
      <c r="J14" s="7">
        <v>0</v>
      </c>
      <c r="L14" s="8">
        <v>0</v>
      </c>
      <c r="M14" s="8">
        <v>0</v>
      </c>
    </row>
    <row r="15" spans="2:13" ht="12.75">
      <c r="B15" s="6" t="s">
        <v>1196</v>
      </c>
      <c r="C15" s="17">
        <v>3190120</v>
      </c>
      <c r="D15" s="6"/>
      <c r="E15" s="18">
        <v>520037474</v>
      </c>
      <c r="F15" s="6" t="s">
        <v>247</v>
      </c>
      <c r="G15" s="6" t="s">
        <v>93</v>
      </c>
      <c r="H15" s="7">
        <v>446378</v>
      </c>
      <c r="I15" s="7">
        <v>0.01</v>
      </c>
      <c r="J15" s="7">
        <v>0.04</v>
      </c>
      <c r="K15" s="8">
        <v>0.0279</v>
      </c>
      <c r="L15" s="8">
        <v>0</v>
      </c>
      <c r="M15" s="8">
        <v>0</v>
      </c>
    </row>
    <row r="16" spans="2:13" ht="12.75">
      <c r="B16" s="6" t="s">
        <v>1197</v>
      </c>
      <c r="C16" s="17">
        <v>6511976</v>
      </c>
      <c r="D16" s="6"/>
      <c r="E16" s="18">
        <v>520015041</v>
      </c>
      <c r="F16" s="6" t="s">
        <v>247</v>
      </c>
      <c r="G16" s="6" t="s">
        <v>43</v>
      </c>
      <c r="H16" s="7">
        <v>25296</v>
      </c>
      <c r="I16" s="7">
        <v>1600</v>
      </c>
      <c r="J16" s="7">
        <v>1456.64</v>
      </c>
      <c r="K16" s="8">
        <v>0</v>
      </c>
      <c r="L16" s="8">
        <v>1</v>
      </c>
      <c r="M16" s="8">
        <v>0.0007</v>
      </c>
    </row>
    <row r="17" spans="2:13" ht="12.75">
      <c r="B17" s="6" t="s">
        <v>1198</v>
      </c>
      <c r="C17" s="17">
        <v>4150180</v>
      </c>
      <c r="D17" s="6"/>
      <c r="E17" s="18">
        <v>520039017</v>
      </c>
      <c r="F17" s="6" t="s">
        <v>186</v>
      </c>
      <c r="G17" s="6" t="s">
        <v>93</v>
      </c>
      <c r="H17" s="7">
        <v>50000</v>
      </c>
      <c r="I17" s="7">
        <v>0.01</v>
      </c>
      <c r="J17" s="7">
        <v>0.01</v>
      </c>
      <c r="K17" s="8">
        <v>0.0012</v>
      </c>
      <c r="L17" s="8">
        <v>0</v>
      </c>
      <c r="M17" s="8">
        <v>0</v>
      </c>
    </row>
    <row r="18" spans="2:13" ht="12.75">
      <c r="B18" s="3" t="s">
        <v>1199</v>
      </c>
      <c r="C18" s="12"/>
      <c r="D18" s="3"/>
      <c r="E18" s="3"/>
      <c r="F18" s="3"/>
      <c r="G18" s="3"/>
      <c r="H18" s="9">
        <v>0</v>
      </c>
      <c r="J18" s="9">
        <v>0</v>
      </c>
      <c r="L18" s="10">
        <v>0</v>
      </c>
      <c r="M18" s="10">
        <v>0</v>
      </c>
    </row>
    <row r="19" spans="2:13" ht="12.75">
      <c r="B19" s="13" t="s">
        <v>698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713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v>0</v>
      </c>
      <c r="M20" s="16">
        <v>0</v>
      </c>
    </row>
    <row r="23" spans="2:7" ht="12.75">
      <c r="B23" s="6" t="s">
        <v>103</v>
      </c>
      <c r="C23" s="17"/>
      <c r="D23" s="6"/>
      <c r="E23" s="6"/>
      <c r="F23" s="6"/>
      <c r="G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rightToLeft="1" workbookViewId="0" topLeftCell="A1">
      <selection activeCell="I35" sqref="I35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1137</v>
      </c>
    </row>
    <row r="7" ht="15.75">
      <c r="B7" s="2" t="s">
        <v>1200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107</v>
      </c>
      <c r="F8" s="3" t="s">
        <v>109</v>
      </c>
      <c r="G8" s="3" t="s">
        <v>42</v>
      </c>
      <c r="H8" s="3" t="s">
        <v>1138</v>
      </c>
      <c r="I8" s="3" t="s">
        <v>111</v>
      </c>
      <c r="J8" s="3" t="s">
        <v>112</v>
      </c>
      <c r="K8" s="3" t="s">
        <v>86</v>
      </c>
    </row>
    <row r="9" spans="2:11" ht="12.75">
      <c r="B9" s="4"/>
      <c r="C9" s="4"/>
      <c r="D9" s="4"/>
      <c r="E9" s="4" t="s">
        <v>113</v>
      </c>
      <c r="F9" s="4" t="s">
        <v>115</v>
      </c>
      <c r="G9" s="4" t="s">
        <v>116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1201</v>
      </c>
      <c r="C11" s="12"/>
      <c r="D11" s="3"/>
      <c r="E11" s="3"/>
      <c r="F11" s="9">
        <v>77108892.11</v>
      </c>
      <c r="H11" s="9">
        <v>264073.89</v>
      </c>
      <c r="J11" s="10">
        <v>1</v>
      </c>
      <c r="K11" s="10">
        <v>0.134</v>
      </c>
    </row>
    <row r="12" spans="2:11" ht="12.75">
      <c r="B12" s="3" t="s">
        <v>1202</v>
      </c>
      <c r="C12" s="12"/>
      <c r="D12" s="3"/>
      <c r="E12" s="3"/>
      <c r="F12" s="9">
        <v>47034638.68</v>
      </c>
      <c r="H12" s="9">
        <v>144690.54</v>
      </c>
      <c r="J12" s="10">
        <v>0.5479</v>
      </c>
      <c r="K12" s="10">
        <v>0.0734</v>
      </c>
    </row>
    <row r="13" spans="2:11" ht="12.75">
      <c r="B13" s="13" t="s">
        <v>1203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1204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1205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1206</v>
      </c>
      <c r="C16" s="14"/>
      <c r="D16" s="13"/>
      <c r="E16" s="13"/>
      <c r="F16" s="15">
        <v>47034638.68</v>
      </c>
      <c r="H16" s="15">
        <v>144690.54</v>
      </c>
      <c r="J16" s="16">
        <v>0.5479</v>
      </c>
      <c r="K16" s="16">
        <v>0.0734</v>
      </c>
    </row>
    <row r="17" spans="2:11" ht="12.75">
      <c r="B17" s="6" t="s">
        <v>1207</v>
      </c>
      <c r="C17" s="17">
        <v>62006937</v>
      </c>
      <c r="D17" s="6" t="s">
        <v>43</v>
      </c>
      <c r="E17" s="6"/>
      <c r="F17" s="7">
        <v>4000000</v>
      </c>
      <c r="G17" s="7">
        <v>105.38</v>
      </c>
      <c r="H17" s="7">
        <v>15171.08</v>
      </c>
      <c r="I17" s="8">
        <v>0.012</v>
      </c>
      <c r="J17" s="8">
        <v>0.0575</v>
      </c>
      <c r="K17" s="8">
        <v>0.0077</v>
      </c>
    </row>
    <row r="18" spans="2:11" ht="12.75">
      <c r="B18" s="6" t="s">
        <v>1208</v>
      </c>
      <c r="C18" s="17">
        <v>62001250</v>
      </c>
      <c r="D18" s="6" t="s">
        <v>43</v>
      </c>
      <c r="E18" s="6"/>
      <c r="F18" s="7">
        <v>800000</v>
      </c>
      <c r="G18" s="7">
        <v>103.32</v>
      </c>
      <c r="H18" s="7">
        <v>2974.84</v>
      </c>
      <c r="I18" s="8">
        <v>0.008</v>
      </c>
      <c r="J18" s="8">
        <v>0.0113</v>
      </c>
      <c r="K18" s="8">
        <v>0.0015</v>
      </c>
    </row>
    <row r="19" spans="2:11" ht="12.75">
      <c r="B19" s="6" t="s">
        <v>1209</v>
      </c>
      <c r="C19" s="17">
        <v>60615143</v>
      </c>
      <c r="D19" s="6" t="s">
        <v>43</v>
      </c>
      <c r="E19" s="6"/>
      <c r="F19" s="7">
        <v>2663016</v>
      </c>
      <c r="G19" s="7">
        <v>114.09</v>
      </c>
      <c r="H19" s="7">
        <v>10934.84</v>
      </c>
      <c r="I19" s="8">
        <v>0.0098</v>
      </c>
      <c r="J19" s="8">
        <v>0.0414</v>
      </c>
      <c r="K19" s="8">
        <v>0.0055</v>
      </c>
    </row>
    <row r="20" spans="2:11" ht="12.75">
      <c r="B20" s="6" t="s">
        <v>1210</v>
      </c>
      <c r="C20" s="17">
        <v>200369399</v>
      </c>
      <c r="D20" s="6" t="s">
        <v>93</v>
      </c>
      <c r="E20" s="6"/>
      <c r="F20" s="7">
        <v>8845776</v>
      </c>
      <c r="G20" s="7">
        <v>137.56</v>
      </c>
      <c r="H20" s="7">
        <v>12167.83</v>
      </c>
      <c r="I20" s="8">
        <v>0.0245</v>
      </c>
      <c r="J20" s="8">
        <v>0.0461</v>
      </c>
      <c r="K20" s="8">
        <v>0.0062</v>
      </c>
    </row>
    <row r="21" spans="2:11" ht="12.75">
      <c r="B21" s="6" t="s">
        <v>1211</v>
      </c>
      <c r="C21" s="17">
        <v>200369398</v>
      </c>
      <c r="D21" s="6" t="s">
        <v>93</v>
      </c>
      <c r="E21" s="6"/>
      <c r="F21" s="7">
        <v>3896473</v>
      </c>
      <c r="G21" s="7">
        <v>116.02</v>
      </c>
      <c r="H21" s="7">
        <v>4520.87</v>
      </c>
      <c r="I21" s="8">
        <v>0.0108</v>
      </c>
      <c r="J21" s="8">
        <v>0.0171</v>
      </c>
      <c r="K21" s="8">
        <v>0.0023</v>
      </c>
    </row>
    <row r="22" spans="2:11" ht="12.75">
      <c r="B22" s="6" t="s">
        <v>1212</v>
      </c>
      <c r="C22" s="17">
        <v>200561505</v>
      </c>
      <c r="D22" s="6" t="s">
        <v>93</v>
      </c>
      <c r="E22" s="6"/>
      <c r="F22" s="7">
        <v>16481</v>
      </c>
      <c r="G22" s="7">
        <v>100</v>
      </c>
      <c r="H22" s="7">
        <v>16.48</v>
      </c>
      <c r="I22" s="8">
        <v>0</v>
      </c>
      <c r="J22" s="8">
        <v>0.0001</v>
      </c>
      <c r="K22" s="8">
        <v>0</v>
      </c>
    </row>
    <row r="23" spans="2:11" ht="12.75">
      <c r="B23" s="6" t="s">
        <v>1213</v>
      </c>
      <c r="C23" s="17">
        <v>200561687</v>
      </c>
      <c r="D23" s="6" t="s">
        <v>93</v>
      </c>
      <c r="E23" s="6"/>
      <c r="F23" s="7">
        <v>3187337</v>
      </c>
      <c r="G23" s="7">
        <v>100</v>
      </c>
      <c r="H23" s="7">
        <v>3187.34</v>
      </c>
      <c r="I23" s="8">
        <v>0</v>
      </c>
      <c r="J23" s="8">
        <v>0.0121</v>
      </c>
      <c r="K23" s="8">
        <v>0.0016</v>
      </c>
    </row>
    <row r="24" spans="2:11" ht="12.75">
      <c r="B24" s="6" t="s">
        <v>1214</v>
      </c>
      <c r="C24" s="17">
        <v>60406055</v>
      </c>
      <c r="D24" s="6" t="s">
        <v>43</v>
      </c>
      <c r="E24" s="6"/>
      <c r="F24" s="7">
        <v>1902884.38</v>
      </c>
      <c r="G24" s="7">
        <v>101.9</v>
      </c>
      <c r="H24" s="7">
        <v>6978.82</v>
      </c>
      <c r="I24" s="8">
        <v>0.0139</v>
      </c>
      <c r="J24" s="8">
        <v>0.0264</v>
      </c>
      <c r="K24" s="8">
        <v>0.0035</v>
      </c>
    </row>
    <row r="25" spans="2:11" ht="12.75">
      <c r="B25" s="6" t="s">
        <v>1215</v>
      </c>
      <c r="C25" s="17">
        <v>62005069</v>
      </c>
      <c r="D25" s="6" t="s">
        <v>43</v>
      </c>
      <c r="E25" s="6"/>
      <c r="F25" s="7">
        <v>551150</v>
      </c>
      <c r="G25" s="7">
        <v>92.51</v>
      </c>
      <c r="H25" s="7">
        <v>1834.93</v>
      </c>
      <c r="I25" s="8">
        <v>0.0013</v>
      </c>
      <c r="J25" s="8">
        <v>0.0069</v>
      </c>
      <c r="K25" s="8">
        <v>0.0009</v>
      </c>
    </row>
    <row r="26" spans="2:11" ht="12.75">
      <c r="B26" s="6" t="s">
        <v>1216</v>
      </c>
      <c r="C26" s="17">
        <v>200264273</v>
      </c>
      <c r="D26" s="6" t="s">
        <v>93</v>
      </c>
      <c r="E26" s="6"/>
      <c r="F26" s="7">
        <v>467686.71</v>
      </c>
      <c r="G26" s="7">
        <v>123.67</v>
      </c>
      <c r="H26" s="7">
        <v>578.36</v>
      </c>
      <c r="I26" s="8">
        <v>0.0004</v>
      </c>
      <c r="J26" s="8">
        <v>0.0022</v>
      </c>
      <c r="K26" s="8">
        <v>0.0003</v>
      </c>
    </row>
    <row r="27" spans="2:11" ht="12.75">
      <c r="B27" s="6" t="s">
        <v>1217</v>
      </c>
      <c r="C27" s="17">
        <v>99840907</v>
      </c>
      <c r="D27" s="6" t="s">
        <v>43</v>
      </c>
      <c r="E27" s="6"/>
      <c r="F27" s="7">
        <v>591676</v>
      </c>
      <c r="G27" s="7">
        <v>100.62</v>
      </c>
      <c r="H27" s="7">
        <v>2142.64</v>
      </c>
      <c r="I27" s="8">
        <v>0.002</v>
      </c>
      <c r="J27" s="8">
        <v>0.0081</v>
      </c>
      <c r="K27" s="8">
        <v>0.0011</v>
      </c>
    </row>
    <row r="28" spans="2:11" ht="12.75">
      <c r="B28" s="6" t="s">
        <v>1218</v>
      </c>
      <c r="C28" s="17">
        <v>99840908</v>
      </c>
      <c r="D28" s="6" t="s">
        <v>43</v>
      </c>
      <c r="E28" s="6"/>
      <c r="F28" s="7">
        <v>1701688</v>
      </c>
      <c r="G28" s="7">
        <v>138.39</v>
      </c>
      <c r="H28" s="7">
        <v>8475.47</v>
      </c>
      <c r="I28" s="8">
        <v>0.0033</v>
      </c>
      <c r="J28" s="8">
        <v>0.0321</v>
      </c>
      <c r="K28" s="8">
        <v>0.0043</v>
      </c>
    </row>
    <row r="29" spans="2:11" ht="12.75">
      <c r="B29" s="6" t="s">
        <v>1219</v>
      </c>
      <c r="C29" s="17">
        <v>99840850</v>
      </c>
      <c r="D29" s="6" t="s">
        <v>43</v>
      </c>
      <c r="E29" s="6"/>
      <c r="F29" s="7">
        <v>1402500</v>
      </c>
      <c r="G29" s="7">
        <v>11.72</v>
      </c>
      <c r="H29" s="7">
        <v>591.56</v>
      </c>
      <c r="I29" s="8">
        <v>0.0156</v>
      </c>
      <c r="J29" s="8">
        <v>0.0022</v>
      </c>
      <c r="K29" s="8">
        <v>0.0003</v>
      </c>
    </row>
    <row r="30" spans="2:11" ht="12.75">
      <c r="B30" s="6" t="s">
        <v>1220</v>
      </c>
      <c r="C30" s="17">
        <v>200259737</v>
      </c>
      <c r="D30" s="6" t="s">
        <v>93</v>
      </c>
      <c r="E30" s="6"/>
      <c r="F30" s="7">
        <v>8305479.87</v>
      </c>
      <c r="G30" s="7">
        <v>57.58</v>
      </c>
      <c r="H30" s="7">
        <v>4782.63</v>
      </c>
      <c r="I30" s="8">
        <v>0.0051</v>
      </c>
      <c r="J30" s="8">
        <v>0.0181</v>
      </c>
      <c r="K30" s="8">
        <v>0.0024</v>
      </c>
    </row>
    <row r="31" spans="2:11" ht="12.75">
      <c r="B31" s="6" t="s">
        <v>1221</v>
      </c>
      <c r="C31" s="17">
        <v>200262608</v>
      </c>
      <c r="D31" s="6" t="s">
        <v>93</v>
      </c>
      <c r="E31" s="6"/>
      <c r="F31" s="7">
        <v>4790283.06</v>
      </c>
      <c r="G31" s="7">
        <v>156.83</v>
      </c>
      <c r="H31" s="7">
        <v>7512.62</v>
      </c>
      <c r="I31" s="8">
        <v>0.0039</v>
      </c>
      <c r="J31" s="8">
        <v>0.0284</v>
      </c>
      <c r="K31" s="8">
        <v>0.0038</v>
      </c>
    </row>
    <row r="32" spans="2:11" ht="12.75">
      <c r="B32" s="6" t="s">
        <v>1222</v>
      </c>
      <c r="C32" s="17">
        <v>200369218</v>
      </c>
      <c r="D32" s="6" t="s">
        <v>93</v>
      </c>
      <c r="E32" s="6"/>
      <c r="F32" s="7">
        <v>2000000</v>
      </c>
      <c r="G32" s="7">
        <v>113.3</v>
      </c>
      <c r="H32" s="7">
        <v>2266.05</v>
      </c>
      <c r="I32" s="8">
        <v>0.0051</v>
      </c>
      <c r="J32" s="8">
        <v>0.0086</v>
      </c>
      <c r="K32" s="8">
        <v>0.0011</v>
      </c>
    </row>
    <row r="33" spans="2:11" ht="12.75">
      <c r="B33" s="6" t="s">
        <v>1223</v>
      </c>
      <c r="C33" s="17">
        <v>200189868</v>
      </c>
      <c r="D33" s="6" t="s">
        <v>93</v>
      </c>
      <c r="E33" s="6"/>
      <c r="F33" s="7">
        <v>1767407</v>
      </c>
      <c r="G33" s="7">
        <v>98.34</v>
      </c>
      <c r="H33" s="7">
        <v>1738.06</v>
      </c>
      <c r="I33" s="8">
        <v>0.0021</v>
      </c>
      <c r="J33" s="8">
        <v>0.0066</v>
      </c>
      <c r="K33" s="8">
        <v>0.0009</v>
      </c>
    </row>
    <row r="34" spans="2:11" ht="12.75">
      <c r="B34" s="6" t="s">
        <v>1224</v>
      </c>
      <c r="C34" s="17">
        <v>99840796</v>
      </c>
      <c r="D34" s="6" t="s">
        <v>43</v>
      </c>
      <c r="E34" s="6"/>
      <c r="F34" s="7">
        <v>105192</v>
      </c>
      <c r="G34" s="7">
        <v>0</v>
      </c>
      <c r="H34" s="7">
        <v>0</v>
      </c>
      <c r="I34" s="8">
        <v>0</v>
      </c>
      <c r="J34" s="8">
        <v>0</v>
      </c>
      <c r="K34" s="8">
        <v>0</v>
      </c>
    </row>
    <row r="35" spans="2:11" ht="12.75">
      <c r="B35" s="6" t="s">
        <v>1225</v>
      </c>
      <c r="C35" s="17">
        <v>200996061</v>
      </c>
      <c r="D35" s="6" t="s">
        <v>93</v>
      </c>
      <c r="E35" s="6"/>
      <c r="F35" s="7">
        <v>7284.25</v>
      </c>
      <c r="G35" s="7">
        <v>140757.15</v>
      </c>
      <c r="H35" s="7">
        <v>10253.1</v>
      </c>
      <c r="I35" s="8">
        <v>0</v>
      </c>
      <c r="J35" s="8">
        <v>0.0388</v>
      </c>
      <c r="K35" s="8">
        <v>0.0052</v>
      </c>
    </row>
    <row r="36" spans="2:11" ht="12.75">
      <c r="B36" s="6" t="s">
        <v>1226</v>
      </c>
      <c r="C36" s="17">
        <v>200996060</v>
      </c>
      <c r="D36" s="6" t="s">
        <v>93</v>
      </c>
      <c r="E36" s="6"/>
      <c r="F36" s="7">
        <v>16320.32</v>
      </c>
      <c r="G36" s="7">
        <v>140761.48</v>
      </c>
      <c r="H36" s="7">
        <v>22972.72</v>
      </c>
      <c r="I36" s="8">
        <v>0</v>
      </c>
      <c r="J36" s="8">
        <v>0.087</v>
      </c>
      <c r="K36" s="8">
        <v>0.0117</v>
      </c>
    </row>
    <row r="37" spans="2:11" ht="12.75">
      <c r="B37" s="6" t="s">
        <v>1227</v>
      </c>
      <c r="C37" s="17">
        <v>62005806</v>
      </c>
      <c r="D37" s="6" t="s">
        <v>43</v>
      </c>
      <c r="E37" s="6"/>
      <c r="F37" s="7">
        <v>1418.17</v>
      </c>
      <c r="G37" s="7">
        <v>98005.2</v>
      </c>
      <c r="H37" s="7">
        <v>5002.18</v>
      </c>
      <c r="I37" s="8">
        <v>0.0004</v>
      </c>
      <c r="J37" s="8">
        <v>0.0189</v>
      </c>
      <c r="K37" s="8">
        <v>0.0025</v>
      </c>
    </row>
    <row r="38" spans="2:11" ht="12.75">
      <c r="B38" s="6" t="s">
        <v>1228</v>
      </c>
      <c r="C38" s="17">
        <v>200379949</v>
      </c>
      <c r="D38" s="6" t="s">
        <v>93</v>
      </c>
      <c r="E38" s="6"/>
      <c r="F38" s="7">
        <v>9054.42</v>
      </c>
      <c r="G38" s="7">
        <v>114733</v>
      </c>
      <c r="H38" s="7">
        <v>10388.41</v>
      </c>
      <c r="I38" s="8">
        <v>0</v>
      </c>
      <c r="J38" s="8">
        <v>0.0393</v>
      </c>
      <c r="K38" s="8">
        <v>0.0053</v>
      </c>
    </row>
    <row r="39" spans="2:11" ht="12.75">
      <c r="B39" s="6" t="s">
        <v>1229</v>
      </c>
      <c r="C39" s="17">
        <v>200379950</v>
      </c>
      <c r="D39" s="6" t="s">
        <v>93</v>
      </c>
      <c r="E39" s="6"/>
      <c r="F39" s="7">
        <v>5531.5</v>
      </c>
      <c r="G39" s="7">
        <v>184393.28</v>
      </c>
      <c r="H39" s="7">
        <v>10199.71</v>
      </c>
      <c r="I39" s="8">
        <v>0</v>
      </c>
      <c r="J39" s="8">
        <v>0.0386</v>
      </c>
      <c r="K39" s="8">
        <v>0.0052</v>
      </c>
    </row>
    <row r="40" spans="2:11" ht="12.75">
      <c r="B40" s="3" t="s">
        <v>1230</v>
      </c>
      <c r="C40" s="12"/>
      <c r="D40" s="3"/>
      <c r="E40" s="3"/>
      <c r="F40" s="9">
        <v>30074253.43</v>
      </c>
      <c r="H40" s="9">
        <v>119383.35</v>
      </c>
      <c r="J40" s="10">
        <v>0.4521</v>
      </c>
      <c r="K40" s="10">
        <v>0.0606</v>
      </c>
    </row>
    <row r="41" spans="2:11" ht="12.75">
      <c r="B41" s="13" t="s">
        <v>1203</v>
      </c>
      <c r="C41" s="14"/>
      <c r="D41" s="13"/>
      <c r="E41" s="13"/>
      <c r="F41" s="15">
        <v>0</v>
      </c>
      <c r="H41" s="15">
        <v>0</v>
      </c>
      <c r="J41" s="16">
        <v>0</v>
      </c>
      <c r="K41" s="16">
        <v>0</v>
      </c>
    </row>
    <row r="42" spans="2:11" ht="12.75">
      <c r="B42" s="13" t="s">
        <v>1204</v>
      </c>
      <c r="C42" s="14"/>
      <c r="D42" s="13"/>
      <c r="E42" s="13"/>
      <c r="F42" s="15">
        <v>0</v>
      </c>
      <c r="H42" s="15">
        <v>0</v>
      </c>
      <c r="J42" s="16">
        <v>0</v>
      </c>
      <c r="K42" s="16">
        <v>0</v>
      </c>
    </row>
    <row r="43" spans="2:11" ht="12.75">
      <c r="B43" s="13" t="s">
        <v>1205</v>
      </c>
      <c r="C43" s="14"/>
      <c r="D43" s="13"/>
      <c r="E43" s="13"/>
      <c r="F43" s="15">
        <v>5298980.19</v>
      </c>
      <c r="H43" s="15">
        <v>14636.55</v>
      </c>
      <c r="J43" s="16">
        <v>0.0554</v>
      </c>
      <c r="K43" s="16">
        <v>0.0074</v>
      </c>
    </row>
    <row r="44" spans="2:11" ht="12.75">
      <c r="B44" s="6" t="s">
        <v>1231</v>
      </c>
      <c r="C44" s="17">
        <v>62002044</v>
      </c>
      <c r="D44" s="6" t="s">
        <v>43</v>
      </c>
      <c r="E44" s="6"/>
      <c r="F44" s="7">
        <v>1499007</v>
      </c>
      <c r="G44" s="7">
        <v>99.01</v>
      </c>
      <c r="H44" s="7">
        <v>5341.78</v>
      </c>
      <c r="I44" s="8">
        <v>0.0213</v>
      </c>
      <c r="J44" s="8">
        <v>0.0202</v>
      </c>
      <c r="K44" s="8">
        <v>0.0027</v>
      </c>
    </row>
    <row r="45" spans="2:11" ht="12.75">
      <c r="B45" s="6" t="s">
        <v>1232</v>
      </c>
      <c r="C45" s="17">
        <v>9840555</v>
      </c>
      <c r="D45" s="6" t="s">
        <v>43</v>
      </c>
      <c r="E45" s="6"/>
      <c r="F45" s="7">
        <v>2810933</v>
      </c>
      <c r="G45" s="7">
        <v>58.15</v>
      </c>
      <c r="H45" s="7">
        <v>5883.16</v>
      </c>
      <c r="I45" s="8">
        <v>0.0258</v>
      </c>
      <c r="J45" s="8">
        <v>0.0223</v>
      </c>
      <c r="K45" s="8">
        <v>0.003</v>
      </c>
    </row>
    <row r="46" spans="2:11" ht="12.75">
      <c r="B46" s="6" t="s">
        <v>1233</v>
      </c>
      <c r="C46" s="17">
        <v>9840665</v>
      </c>
      <c r="D46" s="6" t="s">
        <v>48</v>
      </c>
      <c r="E46" s="6"/>
      <c r="F46" s="7">
        <v>32472</v>
      </c>
      <c r="G46" s="7">
        <v>82.8</v>
      </c>
      <c r="H46" s="7">
        <v>113.35</v>
      </c>
      <c r="I46" s="8">
        <v>0.0017</v>
      </c>
      <c r="J46" s="8">
        <v>0.0004</v>
      </c>
      <c r="K46" s="8">
        <v>0.0001</v>
      </c>
    </row>
    <row r="47" spans="2:11" ht="12.75">
      <c r="B47" s="6" t="s">
        <v>1234</v>
      </c>
      <c r="C47" s="17">
        <v>60409133</v>
      </c>
      <c r="D47" s="6" t="s">
        <v>43</v>
      </c>
      <c r="E47" s="6"/>
      <c r="F47" s="7">
        <v>956568.19</v>
      </c>
      <c r="G47" s="7">
        <v>95.8</v>
      </c>
      <c r="H47" s="7">
        <v>3298.27</v>
      </c>
      <c r="I47" s="8">
        <v>0.0133</v>
      </c>
      <c r="J47" s="8">
        <v>0.0125</v>
      </c>
      <c r="K47" s="8">
        <v>0.0017</v>
      </c>
    </row>
    <row r="48" spans="2:11" ht="12.75">
      <c r="B48" s="13" t="s">
        <v>1206</v>
      </c>
      <c r="C48" s="14"/>
      <c r="D48" s="13"/>
      <c r="E48" s="13"/>
      <c r="F48" s="15">
        <v>24775273.24</v>
      </c>
      <c r="H48" s="15">
        <v>104746.8</v>
      </c>
      <c r="J48" s="16">
        <v>0.3967</v>
      </c>
      <c r="K48" s="16">
        <v>0.0531</v>
      </c>
    </row>
    <row r="49" spans="2:11" ht="12.75">
      <c r="B49" s="6" t="s">
        <v>1235</v>
      </c>
      <c r="C49" s="17">
        <v>60404803</v>
      </c>
      <c r="D49" s="6" t="s">
        <v>43</v>
      </c>
      <c r="E49" s="6"/>
      <c r="F49" s="7">
        <v>3283982.71</v>
      </c>
      <c r="G49" s="7">
        <v>150.04</v>
      </c>
      <c r="H49" s="7">
        <v>17733.76</v>
      </c>
      <c r="I49" s="8">
        <v>0.0065</v>
      </c>
      <c r="J49" s="8">
        <v>0.0672</v>
      </c>
      <c r="K49" s="8">
        <v>0.009</v>
      </c>
    </row>
    <row r="50" spans="2:11" ht="12.75">
      <c r="B50" s="6" t="s">
        <v>1236</v>
      </c>
      <c r="C50" s="17">
        <v>60419041</v>
      </c>
      <c r="D50" s="6" t="s">
        <v>43</v>
      </c>
      <c r="E50" s="6"/>
      <c r="F50" s="7">
        <v>731759</v>
      </c>
      <c r="G50" s="7">
        <v>109.87</v>
      </c>
      <c r="H50" s="7">
        <v>2893.43</v>
      </c>
      <c r="I50" s="8">
        <v>0.0002</v>
      </c>
      <c r="J50" s="8">
        <v>0.011</v>
      </c>
      <c r="K50" s="8">
        <v>0.0015</v>
      </c>
    </row>
    <row r="51" spans="2:11" ht="12.75">
      <c r="B51" s="6" t="s">
        <v>1237</v>
      </c>
      <c r="C51" s="17">
        <v>60610870</v>
      </c>
      <c r="D51" s="6" t="s">
        <v>43</v>
      </c>
      <c r="E51" s="6"/>
      <c r="F51" s="7">
        <v>1118629</v>
      </c>
      <c r="G51" s="7">
        <v>109.81</v>
      </c>
      <c r="H51" s="7">
        <v>4420.77</v>
      </c>
      <c r="I51" s="8">
        <v>0.0003</v>
      </c>
      <c r="J51" s="8">
        <v>0.0167</v>
      </c>
      <c r="K51" s="8">
        <v>0.0022</v>
      </c>
    </row>
    <row r="52" spans="2:11" ht="12.75">
      <c r="B52" s="6" t="s">
        <v>1238</v>
      </c>
      <c r="C52" s="17" t="s">
        <v>1239</v>
      </c>
      <c r="D52" s="6" t="s">
        <v>43</v>
      </c>
      <c r="E52" s="6"/>
      <c r="F52" s="7">
        <v>6276292.53</v>
      </c>
      <c r="G52" s="7">
        <v>114.74</v>
      </c>
      <c r="H52" s="7">
        <v>25918.29</v>
      </c>
      <c r="I52" s="8">
        <v>0.0401</v>
      </c>
      <c r="J52" s="8">
        <v>0.0981</v>
      </c>
      <c r="K52" s="8">
        <v>0.0132</v>
      </c>
    </row>
    <row r="53" spans="2:11" ht="12.75">
      <c r="B53" s="6" t="s">
        <v>1240</v>
      </c>
      <c r="C53" s="17">
        <v>60404811</v>
      </c>
      <c r="D53" s="6" t="s">
        <v>43</v>
      </c>
      <c r="E53" s="6"/>
      <c r="F53" s="7">
        <v>8997216</v>
      </c>
      <c r="G53" s="7">
        <v>113.9</v>
      </c>
      <c r="H53" s="7">
        <v>36880.58</v>
      </c>
      <c r="I53" s="8">
        <v>0.0114</v>
      </c>
      <c r="J53" s="8">
        <v>0.1397</v>
      </c>
      <c r="K53" s="8">
        <v>0.0187</v>
      </c>
    </row>
    <row r="54" spans="2:11" ht="12.75">
      <c r="B54" s="6" t="s">
        <v>1241</v>
      </c>
      <c r="C54" s="17">
        <v>62003409</v>
      </c>
      <c r="D54" s="6" t="s">
        <v>43</v>
      </c>
      <c r="E54" s="6"/>
      <c r="F54" s="7">
        <v>397222</v>
      </c>
      <c r="G54" s="7">
        <v>85.71</v>
      </c>
      <c r="H54" s="7">
        <v>1225.29</v>
      </c>
      <c r="I54" s="8">
        <v>0.0095</v>
      </c>
      <c r="J54" s="8">
        <v>0.0046</v>
      </c>
      <c r="K54" s="8">
        <v>0.0006</v>
      </c>
    </row>
    <row r="55" spans="2:11" ht="12.75">
      <c r="B55" s="6" t="s">
        <v>1242</v>
      </c>
      <c r="C55" s="17" t="s">
        <v>1243</v>
      </c>
      <c r="D55" s="6" t="s">
        <v>43</v>
      </c>
      <c r="E55" s="6"/>
      <c r="F55" s="7">
        <v>1390172</v>
      </c>
      <c r="G55" s="7">
        <v>106.82</v>
      </c>
      <c r="H55" s="7">
        <v>5344.35</v>
      </c>
      <c r="I55" s="8">
        <v>0.0225</v>
      </c>
      <c r="J55" s="8">
        <v>0.0202</v>
      </c>
      <c r="K55" s="8">
        <v>0.0027</v>
      </c>
    </row>
    <row r="56" spans="2:11" ht="12.75">
      <c r="B56" s="6" t="s">
        <v>1244</v>
      </c>
      <c r="C56" s="17">
        <v>60366762</v>
      </c>
      <c r="D56" s="6" t="s">
        <v>43</v>
      </c>
      <c r="E56" s="6"/>
      <c r="F56" s="7">
        <v>2580000</v>
      </c>
      <c r="G56" s="7">
        <v>111.25</v>
      </c>
      <c r="H56" s="7">
        <v>10330.34</v>
      </c>
      <c r="I56" s="8">
        <v>0.0832</v>
      </c>
      <c r="J56" s="8">
        <v>0.0391</v>
      </c>
      <c r="K56" s="8">
        <v>0.0052</v>
      </c>
    </row>
    <row r="59" spans="2:5" ht="12.75">
      <c r="B59" s="6" t="s">
        <v>103</v>
      </c>
      <c r="C59" s="17"/>
      <c r="D59" s="6"/>
      <c r="E59" s="6"/>
    </row>
    <row r="63" ht="12.75">
      <c r="B6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1137</v>
      </c>
    </row>
    <row r="7" ht="15.75">
      <c r="B7" s="2" t="s">
        <v>1245</v>
      </c>
    </row>
    <row r="8" spans="2:12" ht="12.75">
      <c r="B8" s="3" t="s">
        <v>76</v>
      </c>
      <c r="C8" s="3" t="s">
        <v>77</v>
      </c>
      <c r="D8" s="3" t="s">
        <v>158</v>
      </c>
      <c r="E8" s="3" t="s">
        <v>81</v>
      </c>
      <c r="F8" s="3" t="s">
        <v>107</v>
      </c>
      <c r="G8" s="3" t="s">
        <v>109</v>
      </c>
      <c r="H8" s="3" t="s">
        <v>42</v>
      </c>
      <c r="I8" s="3" t="s">
        <v>1138</v>
      </c>
      <c r="J8" s="3" t="s">
        <v>111</v>
      </c>
      <c r="K8" s="3" t="s">
        <v>112</v>
      </c>
      <c r="L8" s="3" t="s">
        <v>86</v>
      </c>
    </row>
    <row r="9" spans="2:12" ht="12.75">
      <c r="B9" s="4"/>
      <c r="C9" s="4"/>
      <c r="D9" s="4"/>
      <c r="E9" s="4"/>
      <c r="F9" s="4" t="s">
        <v>113</v>
      </c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1246</v>
      </c>
      <c r="C11" s="12"/>
      <c r="D11" s="3"/>
      <c r="E11" s="3"/>
      <c r="F11" s="3"/>
      <c r="G11" s="9">
        <v>142892</v>
      </c>
      <c r="I11" s="9">
        <v>0.31</v>
      </c>
      <c r="K11" s="10">
        <v>1</v>
      </c>
      <c r="L11" s="10">
        <v>0</v>
      </c>
    </row>
    <row r="12" spans="2:12" ht="12.75">
      <c r="B12" s="3" t="s">
        <v>1247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1248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1249</v>
      </c>
      <c r="C14" s="12"/>
      <c r="D14" s="3"/>
      <c r="E14" s="3"/>
      <c r="F14" s="3"/>
      <c r="G14" s="9">
        <v>142892</v>
      </c>
      <c r="I14" s="9">
        <v>0.31</v>
      </c>
      <c r="K14" s="10">
        <v>1</v>
      </c>
      <c r="L14" s="10">
        <v>0</v>
      </c>
    </row>
    <row r="15" spans="2:12" ht="12.75">
      <c r="B15" s="13" t="s">
        <v>1250</v>
      </c>
      <c r="C15" s="14"/>
      <c r="D15" s="13"/>
      <c r="E15" s="13"/>
      <c r="F15" s="13"/>
      <c r="G15" s="15">
        <v>142892</v>
      </c>
      <c r="I15" s="15">
        <v>0.31</v>
      </c>
      <c r="K15" s="16">
        <v>1</v>
      </c>
      <c r="L15" s="16">
        <v>0</v>
      </c>
    </row>
    <row r="16" spans="2:12" ht="12.75">
      <c r="B16" s="6" t="s">
        <v>1251</v>
      </c>
      <c r="C16" s="17">
        <v>71100942</v>
      </c>
      <c r="D16" s="6" t="s">
        <v>148</v>
      </c>
      <c r="E16" s="6" t="s">
        <v>43</v>
      </c>
      <c r="F16" s="6"/>
      <c r="G16" s="7">
        <v>70831</v>
      </c>
      <c r="H16" s="7">
        <v>0.05</v>
      </c>
      <c r="I16" s="7">
        <v>0.13</v>
      </c>
      <c r="K16" s="8">
        <v>0.4125</v>
      </c>
      <c r="L16" s="8">
        <v>0</v>
      </c>
    </row>
    <row r="17" spans="2:12" ht="12.75">
      <c r="B17" s="6" t="s">
        <v>1252</v>
      </c>
      <c r="C17" s="17">
        <v>71100943</v>
      </c>
      <c r="D17" s="6" t="s">
        <v>148</v>
      </c>
      <c r="E17" s="6" t="s">
        <v>43</v>
      </c>
      <c r="F17" s="6"/>
      <c r="G17" s="7">
        <v>72061</v>
      </c>
      <c r="H17" s="7">
        <v>0.07</v>
      </c>
      <c r="I17" s="7">
        <v>0.18</v>
      </c>
      <c r="K17" s="8">
        <v>0.5875</v>
      </c>
      <c r="L17" s="8">
        <v>0</v>
      </c>
    </row>
    <row r="20" spans="2:6" ht="12.75">
      <c r="B20" s="6" t="s">
        <v>103</v>
      </c>
      <c r="C20" s="17"/>
      <c r="D20" s="6"/>
      <c r="E20" s="6"/>
      <c r="F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1137</v>
      </c>
    </row>
    <row r="7" ht="15.75">
      <c r="B7" s="2" t="s">
        <v>1253</v>
      </c>
    </row>
    <row r="8" spans="2:12" ht="12.75">
      <c r="B8" s="3" t="s">
        <v>76</v>
      </c>
      <c r="C8" s="3" t="s">
        <v>77</v>
      </c>
      <c r="D8" s="3" t="s">
        <v>158</v>
      </c>
      <c r="E8" s="3" t="s">
        <v>107</v>
      </c>
      <c r="F8" s="3" t="s">
        <v>81</v>
      </c>
      <c r="G8" s="3" t="s">
        <v>109</v>
      </c>
      <c r="H8" s="3" t="s">
        <v>42</v>
      </c>
      <c r="I8" s="3" t="s">
        <v>1138</v>
      </c>
      <c r="J8" s="3" t="s">
        <v>111</v>
      </c>
      <c r="K8" s="3" t="s">
        <v>112</v>
      </c>
      <c r="L8" s="3" t="s">
        <v>86</v>
      </c>
    </row>
    <row r="9" spans="2:12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1254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1255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1256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1257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1258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1259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1260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1261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1256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1262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1259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1263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1260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103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rightToLeft="1" workbookViewId="0" topLeftCell="A1">
      <selection activeCell="D38" sqref="D38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7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8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84922.77</v>
      </c>
      <c r="K10" s="10">
        <v>1</v>
      </c>
      <c r="L10" s="10">
        <v>0.0431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84922.77</v>
      </c>
      <c r="K11" s="10">
        <v>1</v>
      </c>
      <c r="L11" s="10">
        <v>0.0431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v>2816.62</v>
      </c>
      <c r="K12" s="16">
        <v>0.0332</v>
      </c>
      <c r="L12" s="16">
        <v>0.0014</v>
      </c>
    </row>
    <row r="13" spans="2:12" ht="12.75">
      <c r="B13" s="6" t="s">
        <v>92</v>
      </c>
      <c r="C13" s="17">
        <v>4</v>
      </c>
      <c r="D13" s="6"/>
      <c r="E13" s="6"/>
      <c r="F13" s="6"/>
      <c r="G13" s="6" t="s">
        <v>93</v>
      </c>
      <c r="J13" s="7">
        <v>3</v>
      </c>
      <c r="K13" s="8">
        <v>0.0334</v>
      </c>
      <c r="L13" s="8">
        <v>0</v>
      </c>
    </row>
    <row r="14" spans="2:12" ht="12.75">
      <c r="B14" s="6" t="s">
        <v>1352</v>
      </c>
      <c r="C14" s="17">
        <v>4</v>
      </c>
      <c r="D14" s="18">
        <v>12</v>
      </c>
      <c r="E14" s="6"/>
      <c r="F14" s="6"/>
      <c r="G14" s="6" t="s">
        <v>93</v>
      </c>
      <c r="J14" s="7">
        <v>-0.03</v>
      </c>
      <c r="K14" s="8">
        <v>0.0334</v>
      </c>
      <c r="L14" s="8">
        <v>0</v>
      </c>
    </row>
    <row r="15" spans="2:12" ht="12.75">
      <c r="B15" s="6" t="s">
        <v>1353</v>
      </c>
      <c r="C15" s="17">
        <v>4</v>
      </c>
      <c r="D15" s="18">
        <v>14</v>
      </c>
      <c r="E15" s="6"/>
      <c r="F15" s="6"/>
      <c r="G15" s="6" t="s">
        <v>93</v>
      </c>
      <c r="J15" s="7">
        <v>2835.74</v>
      </c>
      <c r="K15" s="8">
        <v>0.0334</v>
      </c>
      <c r="L15" s="8">
        <v>0.0014</v>
      </c>
    </row>
    <row r="16" spans="2:12" ht="12.75">
      <c r="B16" s="6" t="s">
        <v>1354</v>
      </c>
      <c r="C16" s="17">
        <v>1111120</v>
      </c>
      <c r="D16" s="18">
        <v>12</v>
      </c>
      <c r="E16" s="6"/>
      <c r="F16" s="6"/>
      <c r="G16" s="6" t="s">
        <v>93</v>
      </c>
      <c r="J16" s="7">
        <v>6470.2</v>
      </c>
      <c r="K16" s="8">
        <v>0.0762</v>
      </c>
      <c r="L16" s="8">
        <v>0.0033</v>
      </c>
    </row>
    <row r="17" spans="2:12" ht="12.75">
      <c r="B17" s="6" t="s">
        <v>1355</v>
      </c>
      <c r="C17" s="17">
        <v>1111125</v>
      </c>
      <c r="D17" s="18">
        <v>12</v>
      </c>
      <c r="E17" s="6"/>
      <c r="F17" s="6"/>
      <c r="G17" s="6" t="s">
        <v>93</v>
      </c>
      <c r="J17" s="7">
        <v>-6492.29</v>
      </c>
      <c r="K17" s="8">
        <v>-0.0764</v>
      </c>
      <c r="L17" s="8">
        <v>-0.0033</v>
      </c>
    </row>
    <row r="18" spans="2:12" ht="12.75">
      <c r="B18" s="13" t="s">
        <v>96</v>
      </c>
      <c r="C18" s="14"/>
      <c r="D18" s="13"/>
      <c r="E18" s="13"/>
      <c r="F18" s="13"/>
      <c r="G18" s="13"/>
      <c r="J18" s="15">
        <v>46298.71</v>
      </c>
      <c r="K18" s="16">
        <v>0.5452</v>
      </c>
      <c r="L18" s="16">
        <v>0.0235</v>
      </c>
    </row>
    <row r="19" spans="2:12" ht="12.75">
      <c r="B19" s="6" t="s">
        <v>1356</v>
      </c>
      <c r="C19" s="17">
        <v>1000280</v>
      </c>
      <c r="D19" s="18">
        <v>12</v>
      </c>
      <c r="E19" s="6"/>
      <c r="F19" s="6"/>
      <c r="G19" s="6" t="s">
        <v>43</v>
      </c>
      <c r="J19" s="7">
        <v>30366.36</v>
      </c>
      <c r="K19" s="8">
        <v>0.3576</v>
      </c>
      <c r="L19" s="8">
        <v>0.0154</v>
      </c>
    </row>
    <row r="20" spans="2:12" ht="12.75">
      <c r="B20" s="6" t="s">
        <v>1357</v>
      </c>
      <c r="C20" s="17">
        <v>1001056</v>
      </c>
      <c r="D20" s="18">
        <v>12</v>
      </c>
      <c r="E20" s="6"/>
      <c r="F20" s="6"/>
      <c r="G20" s="6" t="s">
        <v>67</v>
      </c>
      <c r="J20" s="7">
        <v>666.25</v>
      </c>
      <c r="K20" s="8">
        <v>0.0078</v>
      </c>
      <c r="L20" s="8">
        <v>0.0003</v>
      </c>
    </row>
    <row r="21" spans="2:12" ht="12.75">
      <c r="B21" s="6" t="s">
        <v>1358</v>
      </c>
      <c r="C21" s="17">
        <v>1000363</v>
      </c>
      <c r="D21" s="18">
        <v>12</v>
      </c>
      <c r="E21" s="6"/>
      <c r="F21" s="6"/>
      <c r="G21" s="6" t="s">
        <v>43</v>
      </c>
      <c r="J21" s="7">
        <v>-38.71</v>
      </c>
      <c r="K21" s="8">
        <v>-0.0005</v>
      </c>
      <c r="L21" s="8">
        <v>0</v>
      </c>
    </row>
    <row r="22" spans="2:12" ht="12.75">
      <c r="B22" s="6" t="s">
        <v>1359</v>
      </c>
      <c r="C22" s="17">
        <v>1000355</v>
      </c>
      <c r="D22" s="18">
        <v>12</v>
      </c>
      <c r="E22" s="6"/>
      <c r="F22" s="6"/>
      <c r="G22" s="6" t="s">
        <v>43</v>
      </c>
      <c r="J22" s="7">
        <v>1729.77</v>
      </c>
      <c r="K22" s="8">
        <v>0.0204</v>
      </c>
      <c r="L22" s="8">
        <v>0.0009</v>
      </c>
    </row>
    <row r="23" spans="2:12" ht="12.75">
      <c r="B23" s="6" t="s">
        <v>1360</v>
      </c>
      <c r="C23" s="17">
        <v>1000298</v>
      </c>
      <c r="D23" s="18">
        <v>12</v>
      </c>
      <c r="E23" s="6"/>
      <c r="F23" s="6"/>
      <c r="G23" s="6" t="s">
        <v>48</v>
      </c>
      <c r="J23" s="7">
        <v>10745.67</v>
      </c>
      <c r="K23" s="8">
        <v>0.1265</v>
      </c>
      <c r="L23" s="8">
        <v>0.0055</v>
      </c>
    </row>
    <row r="24" spans="2:12" ht="12.75">
      <c r="B24" s="6" t="s">
        <v>1361</v>
      </c>
      <c r="C24" s="17">
        <v>1000389</v>
      </c>
      <c r="D24" s="18">
        <v>12</v>
      </c>
      <c r="E24" s="6"/>
      <c r="F24" s="6"/>
      <c r="G24" s="6" t="s">
        <v>44</v>
      </c>
      <c r="J24" s="7">
        <v>2097.56</v>
      </c>
      <c r="K24" s="8">
        <v>0.0247</v>
      </c>
      <c r="L24" s="8">
        <v>0.0011</v>
      </c>
    </row>
    <row r="25" spans="2:12" ht="12.75">
      <c r="B25" s="6" t="s">
        <v>1362</v>
      </c>
      <c r="C25" s="17">
        <v>1000306</v>
      </c>
      <c r="D25" s="18">
        <v>12</v>
      </c>
      <c r="E25" s="6"/>
      <c r="F25" s="6"/>
      <c r="G25" s="6" t="s">
        <v>45</v>
      </c>
      <c r="J25" s="7">
        <v>46.64</v>
      </c>
      <c r="K25" s="8">
        <v>0.0005</v>
      </c>
      <c r="L25" s="8">
        <v>0</v>
      </c>
    </row>
    <row r="26" spans="2:12" ht="12.75">
      <c r="B26" s="6" t="s">
        <v>1363</v>
      </c>
      <c r="C26" s="17">
        <v>1000868</v>
      </c>
      <c r="D26" s="18">
        <v>12</v>
      </c>
      <c r="E26" s="6"/>
      <c r="F26" s="6"/>
      <c r="G26" s="6" t="s">
        <v>58</v>
      </c>
      <c r="J26" s="7">
        <v>78.44</v>
      </c>
      <c r="K26" s="8">
        <v>0.0009</v>
      </c>
      <c r="L26" s="8">
        <v>0</v>
      </c>
    </row>
    <row r="27" spans="2:12" ht="12.75">
      <c r="B27" s="6" t="s">
        <v>1364</v>
      </c>
      <c r="C27" s="17">
        <v>1000629</v>
      </c>
      <c r="D27" s="18">
        <v>12</v>
      </c>
      <c r="E27" s="6"/>
      <c r="F27" s="6"/>
      <c r="G27" s="6" t="s">
        <v>46</v>
      </c>
      <c r="J27" s="7">
        <v>-0.72</v>
      </c>
      <c r="K27" s="8">
        <v>0</v>
      </c>
      <c r="L27" s="8">
        <v>0</v>
      </c>
    </row>
    <row r="28" spans="2:12" ht="12.75">
      <c r="B28" s="6" t="s">
        <v>1365</v>
      </c>
      <c r="C28" s="17">
        <v>1000603</v>
      </c>
      <c r="D28" s="18">
        <v>12</v>
      </c>
      <c r="E28" s="6"/>
      <c r="F28" s="6"/>
      <c r="G28" s="6" t="s">
        <v>46</v>
      </c>
      <c r="J28" s="7">
        <v>124.7</v>
      </c>
      <c r="K28" s="8">
        <v>0.0015</v>
      </c>
      <c r="L28" s="8">
        <v>0.0001</v>
      </c>
    </row>
    <row r="29" spans="2:12" ht="12.75">
      <c r="B29" s="6" t="s">
        <v>1366</v>
      </c>
      <c r="C29" s="17">
        <v>1000611</v>
      </c>
      <c r="D29" s="18">
        <v>12</v>
      </c>
      <c r="E29" s="6"/>
      <c r="F29" s="6"/>
      <c r="G29" s="6" t="s">
        <v>46</v>
      </c>
      <c r="J29" s="7">
        <v>482.75</v>
      </c>
      <c r="K29" s="8">
        <v>0.0057</v>
      </c>
      <c r="L29" s="8">
        <v>0.0002</v>
      </c>
    </row>
    <row r="30" spans="2:12" ht="12.75">
      <c r="B30" s="13" t="s">
        <v>97</v>
      </c>
      <c r="C30" s="14"/>
      <c r="D30" s="13"/>
      <c r="E30" s="13"/>
      <c r="F30" s="13"/>
      <c r="G30" s="13"/>
      <c r="J30" s="15">
        <v>35807.43</v>
      </c>
      <c r="K30" s="16">
        <v>0.4216</v>
      </c>
      <c r="L30" s="16">
        <v>0.0182</v>
      </c>
    </row>
    <row r="31" spans="2:12" ht="12.75">
      <c r="B31" s="6" t="s">
        <v>1367</v>
      </c>
      <c r="C31" s="17">
        <v>10090</v>
      </c>
      <c r="D31" s="18">
        <v>12</v>
      </c>
      <c r="E31" s="6"/>
      <c r="F31" s="6"/>
      <c r="G31" s="6" t="s">
        <v>93</v>
      </c>
      <c r="J31" s="7">
        <v>35807.44</v>
      </c>
      <c r="K31" s="8">
        <v>0.4216</v>
      </c>
      <c r="L31" s="8">
        <v>0.0182</v>
      </c>
    </row>
    <row r="32" spans="2:12" ht="12.75">
      <c r="B32" s="13" t="s">
        <v>98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 ht="12.75">
      <c r="B33" s="13" t="s">
        <v>99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 ht="12.75">
      <c r="B34" s="13" t="s">
        <v>100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 ht="12.75">
      <c r="B35" s="13" t="s">
        <v>101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 ht="12.75">
      <c r="B36" s="3" t="s">
        <v>102</v>
      </c>
      <c r="C36" s="12"/>
      <c r="D36" s="3"/>
      <c r="E36" s="3"/>
      <c r="F36" s="3"/>
      <c r="G36" s="3"/>
      <c r="J36" s="9">
        <v>0</v>
      </c>
      <c r="K36" s="10">
        <v>0</v>
      </c>
      <c r="L36" s="10">
        <v>0</v>
      </c>
    </row>
    <row r="37" spans="2:12" ht="12.75">
      <c r="B37" s="13" t="s">
        <v>96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 ht="12.75">
      <c r="B38" s="13" t="s">
        <v>101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41" spans="2:7" ht="12.75">
      <c r="B41" s="6" t="s">
        <v>103</v>
      </c>
      <c r="C41" s="17"/>
      <c r="D41" s="6"/>
      <c r="E41" s="6"/>
      <c r="F41" s="6"/>
      <c r="G41" s="6"/>
    </row>
    <row r="45" ht="12.75">
      <c r="B4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rightToLeft="1" workbookViewId="0" topLeftCell="A1">
      <selection activeCell="D40" sqref="D40"/>
    </sheetView>
  </sheetViews>
  <sheetFormatPr defaultColWidth="9.140625" defaultRowHeight="12.75"/>
  <cols>
    <col min="2" max="2" width="31.7109375" style="0" customWidth="1"/>
    <col min="3" max="11" width="19.421875" style="0" customWidth="1"/>
  </cols>
  <sheetData>
    <row r="1" spans="2:11" ht="15.75">
      <c r="B1" s="38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5.75">
      <c r="B2" s="38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5.75">
      <c r="B3" s="38" t="s">
        <v>2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5.75">
      <c r="B4" s="38" t="s">
        <v>3</v>
      </c>
      <c r="C4" s="37"/>
      <c r="D4" s="37"/>
      <c r="E4" s="37"/>
      <c r="F4" s="37"/>
      <c r="G4" s="37"/>
      <c r="H4" s="37"/>
      <c r="I4" s="37"/>
      <c r="J4" s="37"/>
      <c r="K4" s="37"/>
    </row>
    <row r="6" spans="2:11" ht="15.75">
      <c r="B6" s="39" t="s">
        <v>1137</v>
      </c>
      <c r="C6" s="37"/>
      <c r="D6" s="37"/>
      <c r="E6" s="37"/>
      <c r="F6" s="37"/>
      <c r="G6" s="37"/>
      <c r="H6" s="37"/>
      <c r="I6" s="37"/>
      <c r="J6" s="37"/>
      <c r="K6" s="37"/>
    </row>
    <row r="7" spans="2:11" ht="15.75">
      <c r="B7" s="39" t="s">
        <v>1372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40" t="s">
        <v>76</v>
      </c>
      <c r="C8" s="40" t="s">
        <v>77</v>
      </c>
      <c r="D8" s="40" t="s">
        <v>158</v>
      </c>
      <c r="E8" s="40" t="s">
        <v>107</v>
      </c>
      <c r="F8" s="40" t="s">
        <v>81</v>
      </c>
      <c r="G8" s="40" t="s">
        <v>109</v>
      </c>
      <c r="H8" s="40" t="s">
        <v>42</v>
      </c>
      <c r="I8" s="40" t="s">
        <v>1138</v>
      </c>
      <c r="J8" s="40" t="s">
        <v>112</v>
      </c>
      <c r="K8" s="40" t="s">
        <v>86</v>
      </c>
    </row>
    <row r="9" spans="2:11" ht="13.5" thickBot="1">
      <c r="B9" s="41"/>
      <c r="C9" s="41"/>
      <c r="D9" s="41"/>
      <c r="E9" s="41" t="s">
        <v>113</v>
      </c>
      <c r="F9" s="41"/>
      <c r="G9" s="41" t="s">
        <v>115</v>
      </c>
      <c r="H9" s="41" t="s">
        <v>116</v>
      </c>
      <c r="I9" s="41" t="s">
        <v>88</v>
      </c>
      <c r="J9" s="41" t="s">
        <v>87</v>
      </c>
      <c r="K9" s="41" t="s">
        <v>87</v>
      </c>
    </row>
    <row r="10" ht="13.5" thickTop="1"/>
    <row r="11" spans="2:11" ht="12.75">
      <c r="B11" s="40" t="s">
        <v>1373</v>
      </c>
      <c r="C11" s="48"/>
      <c r="D11" s="40"/>
      <c r="E11" s="40"/>
      <c r="F11" s="40"/>
      <c r="G11" s="46">
        <v>-97527949.79</v>
      </c>
      <c r="H11" s="37"/>
      <c r="I11" s="46">
        <v>2640.61</v>
      </c>
      <c r="J11" s="47">
        <v>1</v>
      </c>
      <c r="K11" s="47">
        <v>0.0013</v>
      </c>
    </row>
    <row r="12" spans="2:11" ht="12.75">
      <c r="B12" s="40" t="s">
        <v>1374</v>
      </c>
      <c r="C12" s="48"/>
      <c r="D12" s="40"/>
      <c r="E12" s="40"/>
      <c r="F12" s="40"/>
      <c r="G12" s="46">
        <v>-97527949.79</v>
      </c>
      <c r="H12" s="37"/>
      <c r="I12" s="46">
        <v>2640.61</v>
      </c>
      <c r="J12" s="47">
        <v>1</v>
      </c>
      <c r="K12" s="47">
        <v>0.0013</v>
      </c>
    </row>
    <row r="13" spans="2:11" ht="12.75">
      <c r="B13" s="49" t="s">
        <v>1375</v>
      </c>
      <c r="C13" s="50"/>
      <c r="D13" s="49"/>
      <c r="E13" s="49"/>
      <c r="F13" s="49"/>
      <c r="G13" s="51">
        <v>0</v>
      </c>
      <c r="H13" s="37"/>
      <c r="I13" s="51">
        <v>0</v>
      </c>
      <c r="J13" s="52">
        <v>0</v>
      </c>
      <c r="K13" s="52">
        <v>0</v>
      </c>
    </row>
    <row r="14" spans="2:11" ht="12.75">
      <c r="B14" s="49" t="s">
        <v>1376</v>
      </c>
      <c r="C14" s="50"/>
      <c r="D14" s="49"/>
      <c r="E14" s="49"/>
      <c r="F14" s="49"/>
      <c r="G14" s="51">
        <v>-70222949.79</v>
      </c>
      <c r="H14" s="37"/>
      <c r="I14" s="51">
        <v>1905.68</v>
      </c>
      <c r="J14" s="52">
        <v>0.7217</v>
      </c>
      <c r="K14" s="52">
        <v>0.001</v>
      </c>
    </row>
    <row r="15" spans="2:11" ht="12.75">
      <c r="B15" s="43" t="s">
        <v>1377</v>
      </c>
      <c r="C15" s="53">
        <v>9902682</v>
      </c>
      <c r="D15" s="43"/>
      <c r="E15" s="43"/>
      <c r="F15" s="43" t="s">
        <v>93</v>
      </c>
      <c r="G15" s="44">
        <v>-5617174.71</v>
      </c>
      <c r="H15" s="44">
        <v>-4.97</v>
      </c>
      <c r="I15" s="44">
        <v>279.19</v>
      </c>
      <c r="J15" s="45">
        <v>0.1057</v>
      </c>
      <c r="K15" s="45">
        <v>0.0001</v>
      </c>
    </row>
    <row r="16" spans="2:11" ht="12.75">
      <c r="B16" s="43" t="s">
        <v>1378</v>
      </c>
      <c r="C16" s="53">
        <v>9902817</v>
      </c>
      <c r="D16" s="43"/>
      <c r="E16" s="43"/>
      <c r="F16" s="43" t="s">
        <v>93</v>
      </c>
      <c r="G16" s="44">
        <v>-20502000</v>
      </c>
      <c r="H16" s="44">
        <v>-1.75</v>
      </c>
      <c r="I16" s="44">
        <v>358.72</v>
      </c>
      <c r="J16" s="45">
        <v>0.1358</v>
      </c>
      <c r="K16" s="45">
        <v>0.0002</v>
      </c>
    </row>
    <row r="17" spans="2:11" ht="12.75">
      <c r="B17" s="43" t="s">
        <v>1379</v>
      </c>
      <c r="C17" s="53">
        <v>9902696</v>
      </c>
      <c r="D17" s="43"/>
      <c r="E17" s="43"/>
      <c r="F17" s="43" t="s">
        <v>93</v>
      </c>
      <c r="G17" s="44">
        <v>-44103775.08</v>
      </c>
      <c r="H17" s="44">
        <v>-2.87</v>
      </c>
      <c r="I17" s="44">
        <v>1267.76</v>
      </c>
      <c r="J17" s="45">
        <v>0.4801</v>
      </c>
      <c r="K17" s="45">
        <v>0.0006</v>
      </c>
    </row>
    <row r="18" spans="2:11" ht="12.75">
      <c r="B18" s="49" t="s">
        <v>1380</v>
      </c>
      <c r="C18" s="50"/>
      <c r="D18" s="49"/>
      <c r="E18" s="49"/>
      <c r="F18" s="49"/>
      <c r="G18" s="51">
        <v>0</v>
      </c>
      <c r="H18" s="37"/>
      <c r="I18" s="51">
        <v>0</v>
      </c>
      <c r="J18" s="52">
        <v>0</v>
      </c>
      <c r="K18" s="52">
        <v>0</v>
      </c>
    </row>
    <row r="19" spans="2:11" ht="12.75">
      <c r="B19" s="49" t="s">
        <v>1381</v>
      </c>
      <c r="C19" s="50"/>
      <c r="D19" s="49"/>
      <c r="E19" s="49"/>
      <c r="F19" s="49"/>
      <c r="G19" s="51">
        <v>0</v>
      </c>
      <c r="H19" s="37"/>
      <c r="I19" s="51">
        <v>0</v>
      </c>
      <c r="J19" s="52">
        <v>0</v>
      </c>
      <c r="K19" s="52">
        <v>0</v>
      </c>
    </row>
    <row r="20" spans="2:11" ht="12.75">
      <c r="B20" s="49" t="s">
        <v>1382</v>
      </c>
      <c r="C20" s="50"/>
      <c r="D20" s="49"/>
      <c r="E20" s="49"/>
      <c r="F20" s="49"/>
      <c r="G20" s="51">
        <v>-27305000</v>
      </c>
      <c r="H20" s="37"/>
      <c r="I20" s="51">
        <v>734.93</v>
      </c>
      <c r="J20" s="52">
        <v>0.2783</v>
      </c>
      <c r="K20" s="52">
        <v>0.0004</v>
      </c>
    </row>
    <row r="21" spans="2:11" ht="12.75">
      <c r="B21" s="43" t="s">
        <v>1383</v>
      </c>
      <c r="C21" s="53">
        <v>9902614</v>
      </c>
      <c r="D21" s="43"/>
      <c r="E21" s="43"/>
      <c r="F21" s="43" t="s">
        <v>93</v>
      </c>
      <c r="G21" s="44">
        <v>-3905000</v>
      </c>
      <c r="H21" s="44">
        <v>-4.39</v>
      </c>
      <c r="I21" s="44">
        <v>171.46</v>
      </c>
      <c r="J21" s="45">
        <v>0.0649</v>
      </c>
      <c r="K21" s="45">
        <v>0.0001</v>
      </c>
    </row>
    <row r="22" spans="2:11" ht="12.75">
      <c r="B22" s="43" t="s">
        <v>1384</v>
      </c>
      <c r="C22" s="53">
        <v>9902792</v>
      </c>
      <c r="D22" s="43"/>
      <c r="E22" s="43"/>
      <c r="F22" s="43" t="s">
        <v>93</v>
      </c>
      <c r="G22" s="44">
        <v>-23400000</v>
      </c>
      <c r="H22" s="44">
        <v>-2.41</v>
      </c>
      <c r="I22" s="44">
        <v>563.47</v>
      </c>
      <c r="J22" s="45">
        <v>0.2134</v>
      </c>
      <c r="K22" s="45">
        <v>0.0003</v>
      </c>
    </row>
    <row r="23" spans="2:11" ht="12.75">
      <c r="B23" s="40" t="s">
        <v>1385</v>
      </c>
      <c r="C23" s="48"/>
      <c r="D23" s="40"/>
      <c r="E23" s="40"/>
      <c r="F23" s="40"/>
      <c r="G23" s="46">
        <v>0</v>
      </c>
      <c r="H23" s="37"/>
      <c r="I23" s="46">
        <v>0</v>
      </c>
      <c r="J23" s="47">
        <v>0</v>
      </c>
      <c r="K23" s="47">
        <v>0</v>
      </c>
    </row>
    <row r="24" spans="2:11" ht="12.75">
      <c r="B24" s="49" t="s">
        <v>1375</v>
      </c>
      <c r="C24" s="50"/>
      <c r="D24" s="49"/>
      <c r="E24" s="49"/>
      <c r="F24" s="49"/>
      <c r="G24" s="51">
        <v>0</v>
      </c>
      <c r="H24" s="37"/>
      <c r="I24" s="51">
        <v>0</v>
      </c>
      <c r="J24" s="52">
        <v>0</v>
      </c>
      <c r="K24" s="52">
        <v>0</v>
      </c>
    </row>
    <row r="25" spans="2:11" ht="12.75">
      <c r="B25" s="49" t="s">
        <v>1386</v>
      </c>
      <c r="C25" s="50"/>
      <c r="D25" s="49"/>
      <c r="E25" s="49"/>
      <c r="F25" s="49"/>
      <c r="G25" s="51">
        <v>0</v>
      </c>
      <c r="H25" s="37"/>
      <c r="I25" s="51">
        <v>0</v>
      </c>
      <c r="J25" s="52">
        <v>0</v>
      </c>
      <c r="K25" s="52">
        <v>0</v>
      </c>
    </row>
    <row r="26" spans="2:11" ht="12.75">
      <c r="B26" s="49" t="s">
        <v>1381</v>
      </c>
      <c r="C26" s="50"/>
      <c r="D26" s="49"/>
      <c r="E26" s="49"/>
      <c r="F26" s="49"/>
      <c r="G26" s="51">
        <v>0</v>
      </c>
      <c r="H26" s="37"/>
      <c r="I26" s="51">
        <v>0</v>
      </c>
      <c r="J26" s="52">
        <v>0</v>
      </c>
      <c r="K26" s="52">
        <v>0</v>
      </c>
    </row>
    <row r="27" spans="2:11" ht="12.75">
      <c r="B27" s="49" t="s">
        <v>1382</v>
      </c>
      <c r="C27" s="50"/>
      <c r="D27" s="49"/>
      <c r="E27" s="49"/>
      <c r="F27" s="49"/>
      <c r="G27" s="51">
        <v>0</v>
      </c>
      <c r="H27" s="37"/>
      <c r="I27" s="51">
        <v>0</v>
      </c>
      <c r="J27" s="52">
        <v>0</v>
      </c>
      <c r="K27" s="52">
        <v>0</v>
      </c>
    </row>
    <row r="30" spans="2:11" ht="12.75">
      <c r="B30" s="43" t="s">
        <v>103</v>
      </c>
      <c r="C30" s="53"/>
      <c r="D30" s="43"/>
      <c r="E30" s="43"/>
      <c r="F30" s="43"/>
      <c r="G30" s="37"/>
      <c r="H30" s="37"/>
      <c r="I30" s="37"/>
      <c r="J30" s="37"/>
      <c r="K30" s="37"/>
    </row>
    <row r="34" ht="12.75">
      <c r="B34" s="42" t="s">
        <v>74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1137</v>
      </c>
    </row>
    <row r="7" ht="15.75">
      <c r="B7" s="2" t="s">
        <v>1264</v>
      </c>
    </row>
    <row r="8" spans="2:17" ht="12.75">
      <c r="B8" s="3" t="s">
        <v>76</v>
      </c>
      <c r="C8" s="3" t="s">
        <v>77</v>
      </c>
      <c r="D8" s="3" t="s">
        <v>1126</v>
      </c>
      <c r="E8" s="3" t="s">
        <v>79</v>
      </c>
      <c r="F8" s="3" t="s">
        <v>80</v>
      </c>
      <c r="G8" s="3" t="s">
        <v>107</v>
      </c>
      <c r="H8" s="3" t="s">
        <v>108</v>
      </c>
      <c r="I8" s="3" t="s">
        <v>81</v>
      </c>
      <c r="J8" s="3" t="s">
        <v>82</v>
      </c>
      <c r="K8" s="3" t="s">
        <v>83</v>
      </c>
      <c r="L8" s="3" t="s">
        <v>109</v>
      </c>
      <c r="M8" s="3" t="s">
        <v>42</v>
      </c>
      <c r="N8" s="3" t="s">
        <v>1138</v>
      </c>
      <c r="O8" s="3" t="s">
        <v>111</v>
      </c>
      <c r="P8" s="3" t="s">
        <v>112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1265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1266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1129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1131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1132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1133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1134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1135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1267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1129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1131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1132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1133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1134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1135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103</v>
      </c>
      <c r="C28" s="17"/>
      <c r="D28" s="6"/>
      <c r="E28" s="6"/>
      <c r="F28" s="6"/>
      <c r="G28" s="6"/>
      <c r="I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G29" sqref="G29"/>
    </sheetView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1268</v>
      </c>
    </row>
    <row r="7" spans="2:17" ht="12.75">
      <c r="B7" s="3" t="s">
        <v>76</v>
      </c>
      <c r="C7" s="3" t="s">
        <v>1269</v>
      </c>
      <c r="D7" s="3" t="s">
        <v>77</v>
      </c>
      <c r="E7" s="3" t="s">
        <v>78</v>
      </c>
      <c r="F7" s="3" t="s">
        <v>79</v>
      </c>
      <c r="G7" s="3" t="s">
        <v>107</v>
      </c>
      <c r="H7" s="3" t="s">
        <v>80</v>
      </c>
      <c r="I7" s="3" t="s">
        <v>108</v>
      </c>
      <c r="J7" s="3" t="s">
        <v>81</v>
      </c>
      <c r="K7" s="3" t="s">
        <v>82</v>
      </c>
      <c r="L7" s="3" t="s">
        <v>83</v>
      </c>
      <c r="M7" s="3" t="s">
        <v>109</v>
      </c>
      <c r="N7" s="3" t="s">
        <v>42</v>
      </c>
      <c r="O7" s="3" t="s">
        <v>1138</v>
      </c>
      <c r="P7" s="3" t="s">
        <v>112</v>
      </c>
      <c r="Q7" s="3" t="s">
        <v>86</v>
      </c>
    </row>
    <row r="8" spans="2:17" ht="12.75">
      <c r="B8" s="4"/>
      <c r="C8" s="4"/>
      <c r="D8" s="4"/>
      <c r="E8" s="4"/>
      <c r="F8" s="4"/>
      <c r="G8" s="4" t="s">
        <v>113</v>
      </c>
      <c r="H8" s="4"/>
      <c r="I8" s="4" t="s">
        <v>114</v>
      </c>
      <c r="J8" s="4"/>
      <c r="K8" s="4" t="s">
        <v>87</v>
      </c>
      <c r="L8" s="4" t="s">
        <v>87</v>
      </c>
      <c r="M8" s="4" t="s">
        <v>115</v>
      </c>
      <c r="N8" s="4" t="s">
        <v>116</v>
      </c>
      <c r="O8" s="4" t="s">
        <v>88</v>
      </c>
      <c r="P8" s="4" t="s">
        <v>87</v>
      </c>
      <c r="Q8" s="4" t="s">
        <v>87</v>
      </c>
    </row>
    <row r="10" spans="2:17" ht="12.75">
      <c r="B10" s="3" t="s">
        <v>1270</v>
      </c>
      <c r="C10" s="3"/>
      <c r="D10" s="12"/>
      <c r="E10" s="3"/>
      <c r="F10" s="3"/>
      <c r="G10" s="3"/>
      <c r="H10" s="3"/>
      <c r="J10" s="3"/>
      <c r="L10" s="10">
        <v>0</v>
      </c>
      <c r="M10" s="9">
        <v>127500</v>
      </c>
      <c r="O10" s="9">
        <v>127.5</v>
      </c>
      <c r="P10" s="10">
        <v>1</v>
      </c>
      <c r="Q10" s="10">
        <v>0.0001</v>
      </c>
    </row>
    <row r="11" spans="2:17" ht="12.75">
      <c r="B11" s="3" t="s">
        <v>1271</v>
      </c>
      <c r="C11" s="3"/>
      <c r="D11" s="12"/>
      <c r="E11" s="3"/>
      <c r="F11" s="3"/>
      <c r="G11" s="3"/>
      <c r="H11" s="3"/>
      <c r="J11" s="3"/>
      <c r="L11" s="10">
        <v>0</v>
      </c>
      <c r="M11" s="9">
        <v>127500</v>
      </c>
      <c r="O11" s="9">
        <v>127.5</v>
      </c>
      <c r="P11" s="10">
        <v>1</v>
      </c>
      <c r="Q11" s="10">
        <v>0.0001</v>
      </c>
    </row>
    <row r="12" spans="2:17" ht="12.75">
      <c r="B12" s="13" t="s">
        <v>1272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1273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1274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1275</v>
      </c>
      <c r="C15" s="13"/>
      <c r="D15" s="14"/>
      <c r="E15" s="13"/>
      <c r="F15" s="13"/>
      <c r="G15" s="13"/>
      <c r="H15" s="13"/>
      <c r="J15" s="13"/>
      <c r="L15" s="16">
        <v>0</v>
      </c>
      <c r="M15" s="15">
        <v>127500</v>
      </c>
      <c r="O15" s="15">
        <v>127.5</v>
      </c>
      <c r="P15" s="16">
        <v>1</v>
      </c>
      <c r="Q15" s="16">
        <v>0.0001</v>
      </c>
    </row>
    <row r="16" spans="2:17" ht="12.75">
      <c r="B16" s="6" t="s">
        <v>1276</v>
      </c>
      <c r="C16" s="6" t="s">
        <v>1277</v>
      </c>
      <c r="D16" s="17">
        <v>222272433</v>
      </c>
      <c r="E16" s="6"/>
      <c r="F16" s="6"/>
      <c r="G16" s="6" t="s">
        <v>1278</v>
      </c>
      <c r="H16" s="6"/>
      <c r="J16" s="6" t="s">
        <v>93</v>
      </c>
      <c r="M16" s="7">
        <v>127500</v>
      </c>
      <c r="N16" s="7">
        <v>100</v>
      </c>
      <c r="O16" s="7">
        <v>127.5</v>
      </c>
      <c r="P16" s="8">
        <v>1</v>
      </c>
      <c r="Q16" s="8">
        <v>0.0001</v>
      </c>
    </row>
    <row r="17" spans="2:17" ht="12.75">
      <c r="B17" s="13" t="s">
        <v>1279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1280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1281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1282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13" t="s">
        <v>1283</v>
      </c>
      <c r="C21" s="13"/>
      <c r="D21" s="14"/>
      <c r="E21" s="13"/>
      <c r="F21" s="13"/>
      <c r="G21" s="13"/>
      <c r="H21" s="13"/>
      <c r="J21" s="13"/>
      <c r="M21" s="15">
        <v>0</v>
      </c>
      <c r="O21" s="15">
        <v>0</v>
      </c>
      <c r="P21" s="16">
        <v>0</v>
      </c>
      <c r="Q21" s="16">
        <v>0</v>
      </c>
    </row>
    <row r="22" spans="2:17" ht="12.75">
      <c r="B22" s="3" t="s">
        <v>1284</v>
      </c>
      <c r="C22" s="3"/>
      <c r="D22" s="12"/>
      <c r="E22" s="3"/>
      <c r="F22" s="3"/>
      <c r="G22" s="3"/>
      <c r="H22" s="3"/>
      <c r="J22" s="3"/>
      <c r="M22" s="9">
        <v>0</v>
      </c>
      <c r="O22" s="9">
        <v>0</v>
      </c>
      <c r="P22" s="10">
        <v>0</v>
      </c>
      <c r="Q22" s="10">
        <v>0</v>
      </c>
    </row>
    <row r="23" spans="2:17" ht="12.75">
      <c r="B23" s="13" t="s">
        <v>1285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1286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1287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6" spans="2:17" ht="12.75">
      <c r="B26" s="13" t="s">
        <v>1288</v>
      </c>
      <c r="C26" s="13"/>
      <c r="D26" s="14"/>
      <c r="E26" s="13"/>
      <c r="F26" s="13"/>
      <c r="G26" s="13"/>
      <c r="H26" s="13"/>
      <c r="J26" s="13"/>
      <c r="M26" s="15">
        <v>0</v>
      </c>
      <c r="O26" s="15">
        <v>0</v>
      </c>
      <c r="P26" s="16">
        <v>0</v>
      </c>
      <c r="Q26" s="16">
        <v>0</v>
      </c>
    </row>
    <row r="29" spans="2:10" ht="12.75">
      <c r="B29" s="6" t="s">
        <v>103</v>
      </c>
      <c r="C29" s="6"/>
      <c r="D29" s="17"/>
      <c r="E29" s="6"/>
      <c r="F29" s="6"/>
      <c r="G29" s="6"/>
      <c r="H29" s="6"/>
      <c r="J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 topLeftCell="A1"/>
  </sheetViews>
  <sheetFormatPr defaultColWidth="9.140625" defaultRowHeight="12.75"/>
  <cols>
    <col min="2" max="2" width="27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5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1289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108</v>
      </c>
      <c r="H7" s="3" t="s">
        <v>81</v>
      </c>
      <c r="I7" s="3" t="s">
        <v>82</v>
      </c>
      <c r="J7" s="3" t="s">
        <v>83</v>
      </c>
      <c r="K7" s="3" t="s">
        <v>109</v>
      </c>
      <c r="L7" s="3" t="s">
        <v>42</v>
      </c>
      <c r="M7" s="3" t="s">
        <v>1138</v>
      </c>
      <c r="N7" s="3" t="s">
        <v>112</v>
      </c>
      <c r="O7" s="3" t="s">
        <v>86</v>
      </c>
    </row>
    <row r="8" spans="2:15" ht="12.75">
      <c r="B8" s="4"/>
      <c r="C8" s="4"/>
      <c r="D8" s="4"/>
      <c r="E8" s="4"/>
      <c r="F8" s="4"/>
      <c r="G8" s="4" t="s">
        <v>114</v>
      </c>
      <c r="H8" s="4"/>
      <c r="I8" s="4" t="s">
        <v>87</v>
      </c>
      <c r="J8" s="4" t="s">
        <v>87</v>
      </c>
      <c r="K8" s="4" t="s">
        <v>115</v>
      </c>
      <c r="L8" s="4" t="s">
        <v>116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1290</v>
      </c>
      <c r="C10" s="12"/>
      <c r="D10" s="3"/>
      <c r="E10" s="3"/>
      <c r="F10" s="3"/>
      <c r="G10" s="12">
        <v>0.22</v>
      </c>
      <c r="H10" s="3"/>
      <c r="J10" s="10">
        <v>0.0029</v>
      </c>
      <c r="K10" s="9">
        <v>1333333.71</v>
      </c>
      <c r="M10" s="9">
        <v>1758</v>
      </c>
      <c r="N10" s="10">
        <v>1</v>
      </c>
      <c r="O10" s="10">
        <v>0.0009</v>
      </c>
    </row>
    <row r="11" spans="2:15" ht="12.75">
      <c r="B11" s="3" t="s">
        <v>1291</v>
      </c>
      <c r="C11" s="12"/>
      <c r="D11" s="3"/>
      <c r="E11" s="3"/>
      <c r="F11" s="3"/>
      <c r="G11" s="12">
        <v>0.22</v>
      </c>
      <c r="H11" s="3"/>
      <c r="J11" s="10">
        <v>0.0029</v>
      </c>
      <c r="K11" s="9">
        <v>1333333.71</v>
      </c>
      <c r="M11" s="9">
        <v>1758</v>
      </c>
      <c r="N11" s="10">
        <v>1</v>
      </c>
      <c r="O11" s="10">
        <v>0.0009</v>
      </c>
    </row>
    <row r="12" spans="2:15" ht="12.75">
      <c r="B12" s="13" t="s">
        <v>1292</v>
      </c>
      <c r="C12" s="14"/>
      <c r="D12" s="13"/>
      <c r="E12" s="13"/>
      <c r="F12" s="13"/>
      <c r="G12" s="14">
        <v>0.22</v>
      </c>
      <c r="H12" s="13"/>
      <c r="J12" s="16">
        <v>0.0029</v>
      </c>
      <c r="K12" s="15">
        <v>1333333.71</v>
      </c>
      <c r="M12" s="15">
        <v>1758</v>
      </c>
      <c r="N12" s="16">
        <v>1</v>
      </c>
      <c r="O12" s="16">
        <v>0.0009</v>
      </c>
    </row>
    <row r="13" spans="2:15" ht="12.75">
      <c r="B13" s="6" t="s">
        <v>1293</v>
      </c>
      <c r="C13" s="17">
        <v>6396485</v>
      </c>
      <c r="D13" s="18">
        <v>520019753</v>
      </c>
      <c r="E13" s="6" t="s">
        <v>218</v>
      </c>
      <c r="F13" s="6" t="s">
        <v>174</v>
      </c>
      <c r="G13" s="17">
        <v>0.22</v>
      </c>
      <c r="H13" s="6" t="s">
        <v>93</v>
      </c>
      <c r="I13" s="19">
        <v>0.055</v>
      </c>
      <c r="J13" s="8">
        <v>0.0029</v>
      </c>
      <c r="K13" s="7">
        <v>1333333.71</v>
      </c>
      <c r="L13" s="7">
        <v>131.85</v>
      </c>
      <c r="M13" s="7">
        <v>1758</v>
      </c>
      <c r="N13" s="8">
        <v>1</v>
      </c>
      <c r="O13" s="8">
        <v>0.0009</v>
      </c>
    </row>
    <row r="14" spans="2:15" ht="12.75">
      <c r="B14" s="13" t="s">
        <v>1294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1295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1296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13" t="s">
        <v>1297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 ht="12.75">
      <c r="B18" s="3" t="s">
        <v>1298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 ht="12.75">
      <c r="B19" s="13" t="s">
        <v>1298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8" ht="12.75">
      <c r="B22" s="6" t="s">
        <v>103</v>
      </c>
      <c r="C22" s="17"/>
      <c r="D22" s="6"/>
      <c r="E22" s="6"/>
      <c r="F22" s="6"/>
      <c r="H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>
      <selection activeCell="I12" sqref="I12"/>
    </sheetView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1299</v>
      </c>
    </row>
    <row r="7" spans="2:10" ht="12.75">
      <c r="B7" s="3" t="s">
        <v>76</v>
      </c>
      <c r="C7" s="3" t="s">
        <v>1300</v>
      </c>
      <c r="D7" s="3" t="s">
        <v>1301</v>
      </c>
      <c r="E7" s="3" t="s">
        <v>1302</v>
      </c>
      <c r="F7" s="3" t="s">
        <v>81</v>
      </c>
      <c r="G7" s="3" t="s">
        <v>1303</v>
      </c>
      <c r="H7" s="3" t="s">
        <v>112</v>
      </c>
      <c r="I7" s="3" t="s">
        <v>86</v>
      </c>
      <c r="J7" s="3" t="s">
        <v>1304</v>
      </c>
    </row>
    <row r="8" spans="2:10" ht="12.75">
      <c r="B8" s="4"/>
      <c r="C8" s="4"/>
      <c r="D8" s="4"/>
      <c r="E8" s="4" t="s">
        <v>114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1305</v>
      </c>
      <c r="C10" s="3"/>
      <c r="D10" s="3"/>
      <c r="F10" s="3"/>
      <c r="G10" s="9">
        <f>+G11</f>
        <v>0</v>
      </c>
      <c r="H10" s="10">
        <f>+H11</f>
        <v>0</v>
      </c>
      <c r="I10" s="10">
        <f>+I11</f>
        <v>0</v>
      </c>
      <c r="J10" s="3"/>
    </row>
    <row r="11" spans="2:10" ht="12.75">
      <c r="B11" s="3" t="s">
        <v>1306</v>
      </c>
      <c r="C11" s="3"/>
      <c r="D11" s="3"/>
      <c r="F11" s="3"/>
      <c r="G11" s="9">
        <f>+G13</f>
        <v>0</v>
      </c>
      <c r="H11" s="10">
        <f>+H13</f>
        <v>0</v>
      </c>
      <c r="I11" s="10">
        <f>+I13</f>
        <v>0</v>
      </c>
      <c r="J11" s="3"/>
    </row>
    <row r="12" spans="2:10" ht="12.75">
      <c r="B12" s="13" t="s">
        <v>1307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1308</v>
      </c>
      <c r="C13" s="13"/>
      <c r="D13" s="13"/>
      <c r="F13" s="13"/>
      <c r="G13" s="15">
        <f>+G14</f>
        <v>0</v>
      </c>
      <c r="H13" s="16">
        <f>+H14</f>
        <v>0</v>
      </c>
      <c r="I13" s="16">
        <f>+I14</f>
        <v>0</v>
      </c>
      <c r="J13" s="13"/>
    </row>
    <row r="14" spans="2:10" ht="12.75">
      <c r="B14" s="3" t="s">
        <v>1309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1310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1311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103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1312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1138</v>
      </c>
      <c r="J7" s="3" t="s">
        <v>112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1313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1314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1315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1314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1316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103</v>
      </c>
      <c r="C17" s="6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 topLeftCell="A1">
      <selection activeCell="H15" sqref="H15"/>
    </sheetView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1317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1138</v>
      </c>
      <c r="J7" s="3" t="s">
        <v>85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1318</v>
      </c>
      <c r="C10" s="12"/>
      <c r="D10" s="3"/>
      <c r="E10" s="3"/>
      <c r="F10" s="3"/>
      <c r="H10" s="10">
        <v>1.9193</v>
      </c>
      <c r="I10" s="9">
        <v>1043.29</v>
      </c>
      <c r="J10" s="10">
        <v>1</v>
      </c>
      <c r="K10" s="10">
        <v>0.0005</v>
      </c>
    </row>
    <row r="11" spans="2:11" ht="12.75">
      <c r="B11" s="3" t="s">
        <v>1319</v>
      </c>
      <c r="C11" s="12"/>
      <c r="D11" s="3"/>
      <c r="E11" s="3"/>
      <c r="F11" s="3"/>
      <c r="H11" s="10">
        <v>1.9193</v>
      </c>
      <c r="I11" s="9">
        <v>1043.29</v>
      </c>
      <c r="J11" s="10">
        <v>1</v>
      </c>
      <c r="K11" s="10">
        <v>0.0005</v>
      </c>
    </row>
    <row r="12" spans="2:11" ht="12.75">
      <c r="B12" s="13" t="s">
        <v>1319</v>
      </c>
      <c r="C12" s="14"/>
      <c r="D12" s="13"/>
      <c r="E12" s="13"/>
      <c r="F12" s="13"/>
      <c r="H12" s="16">
        <v>1.9193</v>
      </c>
      <c r="I12" s="15">
        <v>1043.29</v>
      </c>
      <c r="J12" s="16">
        <v>1</v>
      </c>
      <c r="K12" s="16">
        <v>0.0005</v>
      </c>
    </row>
    <row r="13" spans="2:11" ht="12.75">
      <c r="B13" s="6" t="s">
        <v>1320</v>
      </c>
      <c r="C13" s="17">
        <v>1127679</v>
      </c>
      <c r="D13" s="6" t="s">
        <v>1321</v>
      </c>
      <c r="E13" s="6" t="s">
        <v>174</v>
      </c>
      <c r="F13" s="6" t="s">
        <v>93</v>
      </c>
      <c r="I13" s="7">
        <v>66.11</v>
      </c>
      <c r="J13" s="8">
        <v>0.0634</v>
      </c>
      <c r="K13" s="8">
        <v>0</v>
      </c>
    </row>
    <row r="14" spans="2:11" ht="12.75">
      <c r="B14" s="6" t="s">
        <v>1322</v>
      </c>
      <c r="C14" s="17">
        <v>11008330</v>
      </c>
      <c r="D14" s="6" t="s">
        <v>1321</v>
      </c>
      <c r="E14" s="6" t="s">
        <v>174</v>
      </c>
      <c r="F14" s="6" t="s">
        <v>93</v>
      </c>
      <c r="I14" s="7">
        <v>163.59</v>
      </c>
      <c r="J14" s="8">
        <v>0.1568</v>
      </c>
      <c r="K14" s="8">
        <v>0.0001</v>
      </c>
    </row>
    <row r="15" spans="2:11" ht="12.75">
      <c r="B15" s="6" t="s">
        <v>1323</v>
      </c>
      <c r="C15" s="17">
        <v>11207400</v>
      </c>
      <c r="D15" s="6" t="s">
        <v>1321</v>
      </c>
      <c r="E15" s="6" t="s">
        <v>174</v>
      </c>
      <c r="F15" s="6" t="s">
        <v>93</v>
      </c>
      <c r="H15" s="8">
        <v>3.6463</v>
      </c>
      <c r="I15" s="7">
        <v>549.17</v>
      </c>
      <c r="J15" s="8">
        <v>0.5264</v>
      </c>
      <c r="K15" s="8">
        <v>0.0003</v>
      </c>
    </row>
    <row r="16" spans="2:11" ht="12.75">
      <c r="B16" s="6" t="s">
        <v>1324</v>
      </c>
      <c r="C16" s="17">
        <v>1131184</v>
      </c>
      <c r="D16" s="6" t="s">
        <v>1321</v>
      </c>
      <c r="E16" s="6" t="s">
        <v>174</v>
      </c>
      <c r="F16" s="6" t="s">
        <v>93</v>
      </c>
      <c r="I16" s="7">
        <v>66.11</v>
      </c>
      <c r="J16" s="8">
        <v>0.0634</v>
      </c>
      <c r="K16" s="8">
        <v>0</v>
      </c>
    </row>
    <row r="17" spans="2:11" ht="12.75">
      <c r="B17" s="6" t="s">
        <v>1325</v>
      </c>
      <c r="C17" s="17">
        <v>1134394</v>
      </c>
      <c r="D17" s="6" t="s">
        <v>1321</v>
      </c>
      <c r="E17" s="6" t="s">
        <v>174</v>
      </c>
      <c r="F17" s="6" t="s">
        <v>93</v>
      </c>
      <c r="I17" s="7">
        <v>66.11</v>
      </c>
      <c r="J17" s="8">
        <v>0.0634</v>
      </c>
      <c r="K17" s="8">
        <v>0</v>
      </c>
    </row>
    <row r="18" spans="2:11" ht="12.75">
      <c r="B18" s="6" t="s">
        <v>1326</v>
      </c>
      <c r="C18" s="17">
        <v>11103780</v>
      </c>
      <c r="D18" s="6" t="s">
        <v>1171</v>
      </c>
      <c r="E18" s="6" t="s">
        <v>174</v>
      </c>
      <c r="F18" s="6" t="s">
        <v>93</v>
      </c>
      <c r="I18" s="7">
        <v>66.11</v>
      </c>
      <c r="J18" s="8">
        <v>0.0634</v>
      </c>
      <c r="K18" s="8">
        <v>0</v>
      </c>
    </row>
    <row r="19" spans="2:11" ht="12.75">
      <c r="B19" s="6" t="s">
        <v>1327</v>
      </c>
      <c r="C19" s="17">
        <v>1125624</v>
      </c>
      <c r="D19" s="6" t="s">
        <v>1328</v>
      </c>
      <c r="E19" s="6" t="s">
        <v>188</v>
      </c>
      <c r="F19" s="6" t="s">
        <v>93</v>
      </c>
      <c r="I19" s="7">
        <v>66.11</v>
      </c>
      <c r="J19" s="8">
        <v>0.0634</v>
      </c>
      <c r="K19" s="8">
        <v>0</v>
      </c>
    </row>
    <row r="20" spans="2:11" ht="12.75">
      <c r="B20" s="3" t="s">
        <v>1329</v>
      </c>
      <c r="C20" s="12"/>
      <c r="D20" s="3"/>
      <c r="E20" s="3"/>
      <c r="F20" s="3"/>
      <c r="I20" s="9">
        <v>0</v>
      </c>
      <c r="J20" s="10">
        <v>0</v>
      </c>
      <c r="K20" s="10">
        <v>0</v>
      </c>
    </row>
    <row r="21" spans="2:11" ht="12.75">
      <c r="B21" s="13" t="s">
        <v>1329</v>
      </c>
      <c r="C21" s="14"/>
      <c r="D21" s="13"/>
      <c r="E21" s="13"/>
      <c r="F21" s="13"/>
      <c r="I21" s="15">
        <v>0</v>
      </c>
      <c r="J21" s="16">
        <v>0</v>
      </c>
      <c r="K21" s="16">
        <v>0</v>
      </c>
    </row>
    <row r="24" spans="2:6" ht="12.75">
      <c r="B24" s="6" t="s">
        <v>103</v>
      </c>
      <c r="C24" s="17"/>
      <c r="D24" s="6"/>
      <c r="E24" s="6"/>
      <c r="F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>
      <selection activeCell="C11" sqref="C11"/>
    </sheetView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1330</v>
      </c>
    </row>
    <row r="7" spans="2:4" ht="12.75">
      <c r="B7" s="3" t="s">
        <v>76</v>
      </c>
      <c r="C7" s="3" t="s">
        <v>1331</v>
      </c>
      <c r="D7" s="3" t="s">
        <v>1332</v>
      </c>
    </row>
    <row r="8" spans="2:4" ht="12.75">
      <c r="B8" s="4"/>
      <c r="C8" s="4" t="s">
        <v>88</v>
      </c>
      <c r="D8" s="4" t="s">
        <v>113</v>
      </c>
    </row>
    <row r="10" spans="2:4" ht="12.75">
      <c r="B10" s="3" t="s">
        <v>1333</v>
      </c>
      <c r="C10" s="9">
        <f>+C11+C13</f>
        <v>103515.288</v>
      </c>
      <c r="D10" s="3"/>
    </row>
    <row r="11" spans="2:4" ht="12.75">
      <c r="B11" s="3" t="s">
        <v>1334</v>
      </c>
      <c r="C11" s="9">
        <f>+C12</f>
        <v>48361.649</v>
      </c>
      <c r="D11" s="3"/>
    </row>
    <row r="12" spans="2:4" ht="12.75">
      <c r="B12" s="13" t="s">
        <v>1335</v>
      </c>
      <c r="C12" s="15">
        <f>(19349894+29011755)/1000</f>
        <v>48361.649</v>
      </c>
      <c r="D12" s="13"/>
    </row>
    <row r="13" spans="2:4" ht="12.75">
      <c r="B13" s="3" t="s">
        <v>1336</v>
      </c>
      <c r="C13" s="9">
        <f>+C14</f>
        <v>55153.639</v>
      </c>
      <c r="D13" s="3"/>
    </row>
    <row r="14" spans="2:4" ht="12.75">
      <c r="B14" s="13" t="s">
        <v>1337</v>
      </c>
      <c r="C14" s="15">
        <f>55153639/1000</f>
        <v>55153.639</v>
      </c>
      <c r="D14" s="13"/>
    </row>
    <row r="17" spans="2:4" ht="12.75">
      <c r="B17" s="6" t="s">
        <v>103</v>
      </c>
      <c r="D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1338</v>
      </c>
    </row>
    <row r="7" spans="2:16" ht="12.75">
      <c r="B7" s="3" t="s">
        <v>76</v>
      </c>
      <c r="C7" s="3" t="s">
        <v>77</v>
      </c>
      <c r="D7" s="3" t="s">
        <v>158</v>
      </c>
      <c r="E7" s="3" t="s">
        <v>79</v>
      </c>
      <c r="F7" s="3" t="s">
        <v>80</v>
      </c>
      <c r="G7" s="3" t="s">
        <v>107</v>
      </c>
      <c r="H7" s="3" t="s">
        <v>108</v>
      </c>
      <c r="I7" s="3" t="s">
        <v>81</v>
      </c>
      <c r="J7" s="3" t="s">
        <v>82</v>
      </c>
      <c r="K7" s="3" t="s">
        <v>1339</v>
      </c>
      <c r="L7" s="3" t="s">
        <v>109</v>
      </c>
      <c r="M7" s="3" t="s">
        <v>1340</v>
      </c>
      <c r="N7" s="3" t="s">
        <v>111</v>
      </c>
      <c r="O7" s="3" t="s">
        <v>112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169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170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171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297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378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393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394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395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403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1341</v>
      </c>
    </row>
    <row r="7" spans="2:16" ht="12.75">
      <c r="B7" s="3" t="s">
        <v>76</v>
      </c>
      <c r="C7" s="3" t="s">
        <v>77</v>
      </c>
      <c r="D7" s="3" t="s">
        <v>158</v>
      </c>
      <c r="E7" s="3" t="s">
        <v>79</v>
      </c>
      <c r="F7" s="3" t="s">
        <v>80</v>
      </c>
      <c r="G7" s="3" t="s">
        <v>107</v>
      </c>
      <c r="H7" s="3" t="s">
        <v>108</v>
      </c>
      <c r="I7" s="3" t="s">
        <v>81</v>
      </c>
      <c r="J7" s="3" t="s">
        <v>82</v>
      </c>
      <c r="K7" s="3" t="s">
        <v>1339</v>
      </c>
      <c r="L7" s="3" t="s">
        <v>109</v>
      </c>
      <c r="M7" s="3" t="s">
        <v>1340</v>
      </c>
      <c r="N7" s="3" t="s">
        <v>111</v>
      </c>
      <c r="O7" s="3" t="s">
        <v>112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1155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1156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1157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1175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1178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1186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1187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1188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1189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rightToLeft="1" workbookViewId="0" topLeftCell="A1">
      <selection activeCell="E14" sqref="E14:E36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105</v>
      </c>
    </row>
    <row r="8" spans="2:18" ht="12.75">
      <c r="B8" s="3" t="s">
        <v>76</v>
      </c>
      <c r="C8" s="3" t="s">
        <v>77</v>
      </c>
      <c r="D8" s="3" t="s">
        <v>106</v>
      </c>
      <c r="E8" s="3" t="s">
        <v>79</v>
      </c>
      <c r="F8" s="3" t="s">
        <v>80</v>
      </c>
      <c r="G8" s="3" t="s">
        <v>107</v>
      </c>
      <c r="H8" s="3" t="s">
        <v>108</v>
      </c>
      <c r="I8" s="3" t="s">
        <v>81</v>
      </c>
      <c r="J8" s="3" t="s">
        <v>82</v>
      </c>
      <c r="K8" s="3" t="s">
        <v>83</v>
      </c>
      <c r="L8" s="3" t="s">
        <v>109</v>
      </c>
      <c r="M8" s="3" t="s">
        <v>42</v>
      </c>
      <c r="N8" s="3" t="s">
        <v>110</v>
      </c>
      <c r="O8" s="3" t="s">
        <v>84</v>
      </c>
      <c r="P8" s="3" t="s">
        <v>111</v>
      </c>
      <c r="Q8" s="3" t="s">
        <v>112</v>
      </c>
      <c r="R8" s="3" t="s">
        <v>86</v>
      </c>
    </row>
    <row r="9" spans="2:18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117</v>
      </c>
      <c r="C11" s="12"/>
      <c r="D11" s="3"/>
      <c r="E11" s="3"/>
      <c r="F11" s="3"/>
      <c r="G11" s="3"/>
      <c r="H11" s="12">
        <v>3.96</v>
      </c>
      <c r="I11" s="3"/>
      <c r="K11" s="10">
        <v>0.0057</v>
      </c>
      <c r="L11" s="9">
        <v>330096995.05</v>
      </c>
      <c r="O11" s="9">
        <v>410249.2</v>
      </c>
      <c r="Q11" s="10">
        <v>1</v>
      </c>
      <c r="R11" s="10">
        <v>0.2082</v>
      </c>
    </row>
    <row r="12" spans="2:18" ht="12.75">
      <c r="B12" s="3" t="s">
        <v>118</v>
      </c>
      <c r="C12" s="12"/>
      <c r="D12" s="3"/>
      <c r="E12" s="3"/>
      <c r="F12" s="3"/>
      <c r="G12" s="3"/>
      <c r="H12" s="12">
        <v>3.97</v>
      </c>
      <c r="I12" s="3"/>
      <c r="K12" s="10">
        <v>0.0048</v>
      </c>
      <c r="L12" s="9">
        <v>326328295.05</v>
      </c>
      <c r="O12" s="9">
        <v>396804.52</v>
      </c>
      <c r="Q12" s="10">
        <v>0.9672</v>
      </c>
      <c r="R12" s="10">
        <v>0.2013</v>
      </c>
    </row>
    <row r="13" spans="2:18" ht="12.75">
      <c r="B13" s="13" t="s">
        <v>119</v>
      </c>
      <c r="C13" s="14"/>
      <c r="D13" s="13"/>
      <c r="E13" s="13"/>
      <c r="F13" s="13"/>
      <c r="G13" s="13"/>
      <c r="H13" s="14">
        <v>3.44</v>
      </c>
      <c r="I13" s="13"/>
      <c r="K13" s="16">
        <v>-0.0043</v>
      </c>
      <c r="L13" s="15">
        <v>138035259.05</v>
      </c>
      <c r="O13" s="15">
        <v>177430.49</v>
      </c>
      <c r="Q13" s="16">
        <v>0.4325</v>
      </c>
      <c r="R13" s="16">
        <v>0.09</v>
      </c>
    </row>
    <row r="14" spans="2:18" ht="12.75">
      <c r="B14" s="6" t="s">
        <v>120</v>
      </c>
      <c r="C14" s="17">
        <v>9590332</v>
      </c>
      <c r="D14" s="6" t="s">
        <v>121</v>
      </c>
      <c r="E14" s="6"/>
      <c r="F14" s="6"/>
      <c r="G14" s="6"/>
      <c r="H14" s="17">
        <v>2.69</v>
      </c>
      <c r="I14" s="6" t="s">
        <v>93</v>
      </c>
      <c r="J14" s="19">
        <v>0.04</v>
      </c>
      <c r="K14" s="8">
        <v>-0.0058</v>
      </c>
      <c r="L14" s="7">
        <v>33795791</v>
      </c>
      <c r="M14" s="7">
        <v>148.85</v>
      </c>
      <c r="N14" s="7">
        <v>0</v>
      </c>
      <c r="O14" s="7">
        <v>50305.03</v>
      </c>
      <c r="P14" s="8">
        <v>0.0022</v>
      </c>
      <c r="Q14" s="8">
        <v>0.1226</v>
      </c>
      <c r="R14" s="8">
        <v>0.0255</v>
      </c>
    </row>
    <row r="15" spans="2:18" ht="12.75">
      <c r="B15" s="6" t="s">
        <v>122</v>
      </c>
      <c r="C15" s="17">
        <v>9590431</v>
      </c>
      <c r="D15" s="6" t="s">
        <v>121</v>
      </c>
      <c r="E15" s="6"/>
      <c r="F15" s="6"/>
      <c r="G15" s="6"/>
      <c r="H15" s="17">
        <v>5.35</v>
      </c>
      <c r="I15" s="6" t="s">
        <v>93</v>
      </c>
      <c r="J15" s="19">
        <v>0.04</v>
      </c>
      <c r="K15" s="8">
        <v>-0.0003</v>
      </c>
      <c r="L15" s="7">
        <v>20406678.73</v>
      </c>
      <c r="M15" s="7">
        <v>153.77</v>
      </c>
      <c r="N15" s="7">
        <v>0</v>
      </c>
      <c r="O15" s="7">
        <v>31379.35</v>
      </c>
      <c r="P15" s="8">
        <v>0.0019</v>
      </c>
      <c r="Q15" s="8">
        <v>0.0765</v>
      </c>
      <c r="R15" s="8">
        <v>0.0159</v>
      </c>
    </row>
    <row r="16" spans="2:18" ht="12.75">
      <c r="B16" s="6" t="s">
        <v>123</v>
      </c>
      <c r="C16" s="17">
        <v>1140847</v>
      </c>
      <c r="D16" s="6" t="s">
        <v>121</v>
      </c>
      <c r="E16" s="6"/>
      <c r="F16" s="6"/>
      <c r="G16" s="6"/>
      <c r="H16" s="17">
        <v>8.42</v>
      </c>
      <c r="I16" s="6" t="s">
        <v>93</v>
      </c>
      <c r="J16" s="19">
        <v>0.0075</v>
      </c>
      <c r="K16" s="8">
        <v>0.0041</v>
      </c>
      <c r="L16" s="7">
        <v>1572667</v>
      </c>
      <c r="M16" s="7">
        <v>104.47</v>
      </c>
      <c r="N16" s="7">
        <v>0</v>
      </c>
      <c r="O16" s="7">
        <v>1642.97</v>
      </c>
      <c r="P16" s="8">
        <v>0.0002</v>
      </c>
      <c r="Q16" s="8">
        <v>0.004</v>
      </c>
      <c r="R16" s="8">
        <v>0.0008</v>
      </c>
    </row>
    <row r="17" spans="2:18" ht="12.75">
      <c r="B17" s="6" t="s">
        <v>124</v>
      </c>
      <c r="C17" s="17">
        <v>1097708</v>
      </c>
      <c r="D17" s="6" t="s">
        <v>121</v>
      </c>
      <c r="E17" s="6"/>
      <c r="F17" s="6"/>
      <c r="G17" s="6"/>
      <c r="H17" s="17">
        <v>13.8</v>
      </c>
      <c r="I17" s="6" t="s">
        <v>93</v>
      </c>
      <c r="J17" s="19">
        <v>0.04</v>
      </c>
      <c r="K17" s="8">
        <v>0.0105</v>
      </c>
      <c r="L17" s="7">
        <v>1250000</v>
      </c>
      <c r="M17" s="7">
        <v>177.18</v>
      </c>
      <c r="N17" s="7">
        <v>0</v>
      </c>
      <c r="O17" s="7">
        <v>2214.75</v>
      </c>
      <c r="P17" s="8">
        <v>0.0001</v>
      </c>
      <c r="Q17" s="8">
        <v>0.0054</v>
      </c>
      <c r="R17" s="8">
        <v>0.0011</v>
      </c>
    </row>
    <row r="18" spans="2:18" ht="12.75">
      <c r="B18" s="6" t="s">
        <v>125</v>
      </c>
      <c r="C18" s="17">
        <v>1124056</v>
      </c>
      <c r="D18" s="6" t="s">
        <v>121</v>
      </c>
      <c r="E18" s="6"/>
      <c r="F18" s="6"/>
      <c r="G18" s="6"/>
      <c r="H18" s="17">
        <v>3.8</v>
      </c>
      <c r="I18" s="6" t="s">
        <v>93</v>
      </c>
      <c r="J18" s="19">
        <v>0.0275</v>
      </c>
      <c r="K18" s="8">
        <v>-0.0038</v>
      </c>
      <c r="L18" s="7">
        <v>17138041.32</v>
      </c>
      <c r="M18" s="7">
        <v>116.98</v>
      </c>
      <c r="N18" s="7">
        <v>492.22</v>
      </c>
      <c r="O18" s="7">
        <v>20540.3</v>
      </c>
      <c r="P18" s="8">
        <v>0.001</v>
      </c>
      <c r="Q18" s="8">
        <v>0.0501</v>
      </c>
      <c r="R18" s="8">
        <v>0.0104</v>
      </c>
    </row>
    <row r="19" spans="2:18" ht="12.75">
      <c r="B19" s="6" t="s">
        <v>126</v>
      </c>
      <c r="C19" s="17">
        <v>1128081</v>
      </c>
      <c r="D19" s="6" t="s">
        <v>121</v>
      </c>
      <c r="E19" s="6"/>
      <c r="F19" s="6"/>
      <c r="G19" s="6"/>
      <c r="H19" s="17">
        <v>4.81</v>
      </c>
      <c r="I19" s="6" t="s">
        <v>93</v>
      </c>
      <c r="J19" s="19">
        <v>0.0175</v>
      </c>
      <c r="K19" s="8">
        <v>-0.0016</v>
      </c>
      <c r="L19" s="7">
        <v>18699838</v>
      </c>
      <c r="M19" s="7">
        <v>111.8</v>
      </c>
      <c r="N19" s="7">
        <v>231.4</v>
      </c>
      <c r="O19" s="7">
        <v>21137.82</v>
      </c>
      <c r="P19" s="8">
        <v>0.0013</v>
      </c>
      <c r="Q19" s="8">
        <v>0.0515</v>
      </c>
      <c r="R19" s="8">
        <v>0.0107</v>
      </c>
    </row>
    <row r="20" spans="2:18" ht="12.75">
      <c r="B20" s="6" t="s">
        <v>127</v>
      </c>
      <c r="C20" s="17">
        <v>1114750</v>
      </c>
      <c r="D20" s="6" t="s">
        <v>121</v>
      </c>
      <c r="E20" s="6"/>
      <c r="F20" s="6"/>
      <c r="G20" s="6"/>
      <c r="H20" s="17">
        <v>1.05</v>
      </c>
      <c r="I20" s="6" t="s">
        <v>93</v>
      </c>
      <c r="J20" s="19">
        <v>0.03</v>
      </c>
      <c r="K20" s="8">
        <v>-0.0089</v>
      </c>
      <c r="L20" s="7">
        <v>24186396</v>
      </c>
      <c r="M20" s="7">
        <v>118.16</v>
      </c>
      <c r="N20" s="7">
        <v>0</v>
      </c>
      <c r="O20" s="7">
        <v>28578.65</v>
      </c>
      <c r="P20" s="8">
        <v>0.0016</v>
      </c>
      <c r="Q20" s="8">
        <v>0.0697</v>
      </c>
      <c r="R20" s="8">
        <v>0.0145</v>
      </c>
    </row>
    <row r="21" spans="2:18" ht="12.75">
      <c r="B21" s="6" t="s">
        <v>128</v>
      </c>
      <c r="C21" s="17">
        <v>1137181</v>
      </c>
      <c r="D21" s="6" t="s">
        <v>121</v>
      </c>
      <c r="E21" s="6"/>
      <c r="F21" s="6"/>
      <c r="G21" s="6"/>
      <c r="H21" s="17">
        <v>2.06</v>
      </c>
      <c r="I21" s="6" t="s">
        <v>93</v>
      </c>
      <c r="J21" s="19">
        <v>0.001</v>
      </c>
      <c r="K21" s="8">
        <v>-0.0069</v>
      </c>
      <c r="L21" s="7">
        <v>19266850</v>
      </c>
      <c r="M21" s="7">
        <v>102.87</v>
      </c>
      <c r="N21" s="7">
        <v>0</v>
      </c>
      <c r="O21" s="7">
        <v>19819.81</v>
      </c>
      <c r="P21" s="8">
        <v>0.0013</v>
      </c>
      <c r="Q21" s="8">
        <v>0.0483</v>
      </c>
      <c r="R21" s="8">
        <v>0.0101</v>
      </c>
    </row>
    <row r="22" spans="2:18" ht="12.75">
      <c r="B22" s="6" t="s">
        <v>129</v>
      </c>
      <c r="C22" s="17">
        <v>1135912</v>
      </c>
      <c r="D22" s="6" t="s">
        <v>121</v>
      </c>
      <c r="E22" s="6"/>
      <c r="F22" s="6"/>
      <c r="G22" s="6"/>
      <c r="H22" s="17">
        <v>6.89</v>
      </c>
      <c r="I22" s="6" t="s">
        <v>93</v>
      </c>
      <c r="J22" s="19">
        <v>0.0075</v>
      </c>
      <c r="K22" s="8">
        <v>0.0018</v>
      </c>
      <c r="L22" s="7">
        <v>1718997</v>
      </c>
      <c r="M22" s="7">
        <v>105.4</v>
      </c>
      <c r="N22" s="7">
        <v>0</v>
      </c>
      <c r="O22" s="7">
        <v>1811.82</v>
      </c>
      <c r="P22" s="8">
        <v>0.0001</v>
      </c>
      <c r="Q22" s="8">
        <v>0.0044</v>
      </c>
      <c r="R22" s="8">
        <v>0.0009</v>
      </c>
    </row>
    <row r="23" spans="2:18" ht="12.75">
      <c r="B23" s="13" t="s">
        <v>130</v>
      </c>
      <c r="C23" s="14"/>
      <c r="D23" s="13"/>
      <c r="E23" s="13"/>
      <c r="F23" s="13"/>
      <c r="G23" s="13"/>
      <c r="H23" s="14">
        <v>4.39</v>
      </c>
      <c r="I23" s="13"/>
      <c r="K23" s="16">
        <v>0.0122</v>
      </c>
      <c r="L23" s="15">
        <v>188293036</v>
      </c>
      <c r="O23" s="15">
        <v>219374.03</v>
      </c>
      <c r="Q23" s="16">
        <v>0.5347</v>
      </c>
      <c r="R23" s="16">
        <v>0.1113</v>
      </c>
    </row>
    <row r="24" spans="2:18" ht="12.75">
      <c r="B24" s="6" t="s">
        <v>131</v>
      </c>
      <c r="C24" s="17">
        <v>1115773</v>
      </c>
      <c r="D24" s="6" t="s">
        <v>121</v>
      </c>
      <c r="E24" s="6"/>
      <c r="F24" s="6"/>
      <c r="G24" s="6"/>
      <c r="H24" s="17">
        <v>1.3</v>
      </c>
      <c r="I24" s="6" t="s">
        <v>93</v>
      </c>
      <c r="J24" s="19">
        <v>0.05</v>
      </c>
      <c r="K24" s="8">
        <v>0.0027</v>
      </c>
      <c r="L24" s="7">
        <v>12835964</v>
      </c>
      <c r="M24" s="7">
        <v>109.6</v>
      </c>
      <c r="N24" s="7">
        <v>0</v>
      </c>
      <c r="O24" s="7">
        <v>14068.22</v>
      </c>
      <c r="P24" s="8">
        <v>0.0007</v>
      </c>
      <c r="Q24" s="8">
        <v>0.0343</v>
      </c>
      <c r="R24" s="8">
        <v>0.0071</v>
      </c>
    </row>
    <row r="25" spans="2:18" ht="12.75">
      <c r="B25" s="6" t="s">
        <v>132</v>
      </c>
      <c r="C25" s="17">
        <v>1123272</v>
      </c>
      <c r="D25" s="6" t="s">
        <v>121</v>
      </c>
      <c r="E25" s="6"/>
      <c r="F25" s="6"/>
      <c r="G25" s="6"/>
      <c r="H25" s="17">
        <v>3.07</v>
      </c>
      <c r="I25" s="6" t="s">
        <v>93</v>
      </c>
      <c r="J25" s="19">
        <v>0.055</v>
      </c>
      <c r="K25" s="8">
        <v>0.0089</v>
      </c>
      <c r="L25" s="7">
        <v>16605928</v>
      </c>
      <c r="M25" s="7">
        <v>118.75</v>
      </c>
      <c r="N25" s="7">
        <v>0</v>
      </c>
      <c r="O25" s="7">
        <v>19719.54</v>
      </c>
      <c r="P25" s="8">
        <v>0.0009</v>
      </c>
      <c r="Q25" s="8">
        <v>0.0481</v>
      </c>
      <c r="R25" s="8">
        <v>0.01</v>
      </c>
    </row>
    <row r="26" spans="2:18" ht="12.75">
      <c r="B26" s="6" t="s">
        <v>133</v>
      </c>
      <c r="C26" s="17">
        <v>1125400</v>
      </c>
      <c r="D26" s="6" t="s">
        <v>121</v>
      </c>
      <c r="E26" s="6"/>
      <c r="F26" s="6"/>
      <c r="G26" s="6"/>
      <c r="H26" s="17">
        <v>14.92</v>
      </c>
      <c r="I26" s="6" t="s">
        <v>93</v>
      </c>
      <c r="J26" s="19">
        <v>0.055</v>
      </c>
      <c r="K26" s="8">
        <v>0.0297</v>
      </c>
      <c r="L26" s="7">
        <v>829917</v>
      </c>
      <c r="M26" s="7">
        <v>145.85</v>
      </c>
      <c r="N26" s="7">
        <v>0</v>
      </c>
      <c r="O26" s="7">
        <v>1210.43</v>
      </c>
      <c r="P26" s="8">
        <v>0</v>
      </c>
      <c r="Q26" s="8">
        <v>0.003</v>
      </c>
      <c r="R26" s="8">
        <v>0.0006</v>
      </c>
    </row>
    <row r="27" spans="2:18" ht="12.75">
      <c r="B27" s="6" t="s">
        <v>134</v>
      </c>
      <c r="C27" s="17">
        <v>1110907</v>
      </c>
      <c r="D27" s="6" t="s">
        <v>121</v>
      </c>
      <c r="E27" s="6"/>
      <c r="F27" s="6"/>
      <c r="G27" s="6"/>
      <c r="H27" s="17">
        <v>0.42</v>
      </c>
      <c r="I27" s="6" t="s">
        <v>93</v>
      </c>
      <c r="J27" s="19">
        <v>0.06</v>
      </c>
      <c r="K27" s="8">
        <v>0.0013</v>
      </c>
      <c r="L27" s="7">
        <v>21491744</v>
      </c>
      <c r="M27" s="7">
        <v>105.94</v>
      </c>
      <c r="N27" s="7">
        <v>0</v>
      </c>
      <c r="O27" s="7">
        <v>22768.35</v>
      </c>
      <c r="P27" s="8">
        <v>0.0015</v>
      </c>
      <c r="Q27" s="8">
        <v>0.0555</v>
      </c>
      <c r="R27" s="8">
        <v>0.0116</v>
      </c>
    </row>
    <row r="28" spans="2:18" ht="12.75">
      <c r="B28" s="6" t="s">
        <v>135</v>
      </c>
      <c r="C28" s="17">
        <v>1126747</v>
      </c>
      <c r="D28" s="6" t="s">
        <v>121</v>
      </c>
      <c r="E28" s="6"/>
      <c r="F28" s="6"/>
      <c r="G28" s="6"/>
      <c r="H28" s="17">
        <v>4.14</v>
      </c>
      <c r="I28" s="6" t="s">
        <v>93</v>
      </c>
      <c r="J28" s="19">
        <v>0.0425</v>
      </c>
      <c r="K28" s="8">
        <v>0.0118</v>
      </c>
      <c r="L28" s="7">
        <v>25450274</v>
      </c>
      <c r="M28" s="7">
        <v>115.5</v>
      </c>
      <c r="N28" s="7">
        <v>0</v>
      </c>
      <c r="O28" s="7">
        <v>29395.07</v>
      </c>
      <c r="P28" s="8">
        <v>0.0014</v>
      </c>
      <c r="Q28" s="8">
        <v>0.0717</v>
      </c>
      <c r="R28" s="8">
        <v>0.0149</v>
      </c>
    </row>
    <row r="29" spans="2:18" ht="12.75">
      <c r="B29" s="6" t="s">
        <v>136</v>
      </c>
      <c r="C29" s="17">
        <v>1130848</v>
      </c>
      <c r="D29" s="6" t="s">
        <v>121</v>
      </c>
      <c r="E29" s="6"/>
      <c r="F29" s="6"/>
      <c r="G29" s="6"/>
      <c r="H29" s="17">
        <v>5.03</v>
      </c>
      <c r="I29" s="6" t="s">
        <v>93</v>
      </c>
      <c r="J29" s="19">
        <v>0.0375</v>
      </c>
      <c r="K29" s="8">
        <v>0.0144</v>
      </c>
      <c r="L29" s="7">
        <v>27122991</v>
      </c>
      <c r="M29" s="7">
        <v>114.03</v>
      </c>
      <c r="N29" s="7">
        <v>0</v>
      </c>
      <c r="O29" s="7">
        <v>30928.35</v>
      </c>
      <c r="P29" s="8">
        <v>0.0017</v>
      </c>
      <c r="Q29" s="8">
        <v>0.0754</v>
      </c>
      <c r="R29" s="8">
        <v>0.0157</v>
      </c>
    </row>
    <row r="30" spans="2:18" ht="12.75">
      <c r="B30" s="6" t="s">
        <v>137</v>
      </c>
      <c r="C30" s="17">
        <v>1139344</v>
      </c>
      <c r="D30" s="6" t="s">
        <v>121</v>
      </c>
      <c r="E30" s="6"/>
      <c r="F30" s="6"/>
      <c r="G30" s="6"/>
      <c r="H30" s="17">
        <v>7.83</v>
      </c>
      <c r="I30" s="6" t="s">
        <v>93</v>
      </c>
      <c r="J30" s="19">
        <v>0.02</v>
      </c>
      <c r="K30" s="8">
        <v>0.02</v>
      </c>
      <c r="L30" s="7">
        <v>15524389</v>
      </c>
      <c r="M30" s="7">
        <v>101.03</v>
      </c>
      <c r="N30" s="7">
        <v>0</v>
      </c>
      <c r="O30" s="7">
        <v>15684.29</v>
      </c>
      <c r="P30" s="8">
        <v>0.0011</v>
      </c>
      <c r="Q30" s="8">
        <v>0.0382</v>
      </c>
      <c r="R30" s="8">
        <v>0.008</v>
      </c>
    </row>
    <row r="31" spans="2:18" ht="12.75">
      <c r="B31" s="6" t="s">
        <v>138</v>
      </c>
      <c r="C31" s="17">
        <v>1138130</v>
      </c>
      <c r="D31" s="6" t="s">
        <v>121</v>
      </c>
      <c r="E31" s="6"/>
      <c r="F31" s="6"/>
      <c r="G31" s="6"/>
      <c r="H31" s="17">
        <v>2.56</v>
      </c>
      <c r="I31" s="6" t="s">
        <v>93</v>
      </c>
      <c r="J31" s="19">
        <v>0.01</v>
      </c>
      <c r="K31" s="8">
        <v>0.0069</v>
      </c>
      <c r="L31" s="7">
        <v>9100000</v>
      </c>
      <c r="M31" s="7">
        <v>101.21</v>
      </c>
      <c r="N31" s="7">
        <v>0</v>
      </c>
      <c r="O31" s="7">
        <v>9210.11</v>
      </c>
      <c r="P31" s="8">
        <v>0.0006</v>
      </c>
      <c r="Q31" s="8">
        <v>0.0225</v>
      </c>
      <c r="R31" s="8">
        <v>0.0047</v>
      </c>
    </row>
    <row r="32" spans="2:18" ht="12.75">
      <c r="B32" s="6" t="s">
        <v>139</v>
      </c>
      <c r="C32" s="17">
        <v>1131770</v>
      </c>
      <c r="D32" s="6" t="s">
        <v>121</v>
      </c>
      <c r="E32" s="6"/>
      <c r="F32" s="6"/>
      <c r="G32" s="6"/>
      <c r="H32" s="17">
        <v>0.67</v>
      </c>
      <c r="I32" s="6" t="s">
        <v>93</v>
      </c>
      <c r="J32" s="19">
        <v>0.0225</v>
      </c>
      <c r="K32" s="8">
        <v>0.0017</v>
      </c>
      <c r="L32" s="7">
        <v>7668000</v>
      </c>
      <c r="M32" s="7">
        <v>102.13</v>
      </c>
      <c r="N32" s="7">
        <v>0</v>
      </c>
      <c r="O32" s="7">
        <v>7831.33</v>
      </c>
      <c r="P32" s="8">
        <v>0.0004</v>
      </c>
      <c r="Q32" s="8">
        <v>0.0191</v>
      </c>
      <c r="R32" s="8">
        <v>0.004</v>
      </c>
    </row>
    <row r="33" spans="2:18" ht="12.75">
      <c r="B33" s="6" t="s">
        <v>140</v>
      </c>
      <c r="C33" s="17">
        <v>1135557</v>
      </c>
      <c r="D33" s="6" t="s">
        <v>121</v>
      </c>
      <c r="E33" s="6"/>
      <c r="F33" s="6"/>
      <c r="G33" s="6"/>
      <c r="H33" s="17">
        <v>6.57</v>
      </c>
      <c r="I33" s="6" t="s">
        <v>93</v>
      </c>
      <c r="J33" s="19">
        <v>0.0175</v>
      </c>
      <c r="K33" s="8">
        <v>0.0178</v>
      </c>
      <c r="L33" s="7">
        <v>3000000</v>
      </c>
      <c r="M33" s="7">
        <v>99.93</v>
      </c>
      <c r="N33" s="7">
        <v>0</v>
      </c>
      <c r="O33" s="7">
        <v>2997.9</v>
      </c>
      <c r="P33" s="8">
        <v>0.0002</v>
      </c>
      <c r="Q33" s="8">
        <v>0.0073</v>
      </c>
      <c r="R33" s="8">
        <v>0.0015</v>
      </c>
    </row>
    <row r="34" spans="2:18" ht="12.75">
      <c r="B34" s="6" t="s">
        <v>141</v>
      </c>
      <c r="C34" s="17">
        <v>1099456</v>
      </c>
      <c r="D34" s="6" t="s">
        <v>121</v>
      </c>
      <c r="E34" s="6"/>
      <c r="F34" s="6"/>
      <c r="G34" s="6"/>
      <c r="H34" s="17">
        <v>6.53</v>
      </c>
      <c r="I34" s="6" t="s">
        <v>93</v>
      </c>
      <c r="J34" s="19">
        <v>0.0625</v>
      </c>
      <c r="K34" s="8">
        <v>0.019</v>
      </c>
      <c r="L34" s="7">
        <v>44402977</v>
      </c>
      <c r="M34" s="7">
        <v>138.05</v>
      </c>
      <c r="N34" s="7">
        <v>0</v>
      </c>
      <c r="O34" s="7">
        <v>61298.31</v>
      </c>
      <c r="P34" s="8">
        <v>0.0026</v>
      </c>
      <c r="Q34" s="8">
        <v>0.1494</v>
      </c>
      <c r="R34" s="8">
        <v>0.0311</v>
      </c>
    </row>
    <row r="35" spans="2:18" ht="12.75">
      <c r="B35" s="6" t="s">
        <v>142</v>
      </c>
      <c r="C35" s="17">
        <v>1116193</v>
      </c>
      <c r="D35" s="6" t="s">
        <v>121</v>
      </c>
      <c r="E35" s="6"/>
      <c r="F35" s="6"/>
      <c r="G35" s="6"/>
      <c r="H35" s="17">
        <v>1.67</v>
      </c>
      <c r="I35" s="6" t="s">
        <v>93</v>
      </c>
      <c r="J35" s="19">
        <v>0.001795</v>
      </c>
      <c r="K35" s="8">
        <v>0.0017</v>
      </c>
      <c r="L35" s="7">
        <v>4260852</v>
      </c>
      <c r="M35" s="7">
        <v>100.03</v>
      </c>
      <c r="N35" s="7">
        <v>0</v>
      </c>
      <c r="O35" s="7">
        <v>4262.13</v>
      </c>
      <c r="P35" s="8">
        <v>0.0002</v>
      </c>
      <c r="Q35" s="8">
        <v>0.0104</v>
      </c>
      <c r="R35" s="8">
        <v>0.0022</v>
      </c>
    </row>
    <row r="36" spans="2:18" ht="12.75">
      <c r="B36" s="13" t="s">
        <v>143</v>
      </c>
      <c r="C36" s="14"/>
      <c r="D36" s="13"/>
      <c r="E36" s="13"/>
      <c r="F36" s="13"/>
      <c r="G36" s="13"/>
      <c r="I36" s="13"/>
      <c r="L36" s="15">
        <v>0</v>
      </c>
      <c r="O36" s="15">
        <v>0</v>
      </c>
      <c r="Q36" s="16">
        <v>0</v>
      </c>
      <c r="R36" s="16">
        <v>0</v>
      </c>
    </row>
    <row r="37" spans="2:18" ht="12.75">
      <c r="B37" s="3" t="s">
        <v>144</v>
      </c>
      <c r="C37" s="12"/>
      <c r="D37" s="3"/>
      <c r="E37" s="3"/>
      <c r="F37" s="3"/>
      <c r="G37" s="3"/>
      <c r="H37" s="12">
        <v>3.83</v>
      </c>
      <c r="I37" s="3"/>
      <c r="K37" s="10">
        <v>0.0321</v>
      </c>
      <c r="L37" s="9">
        <v>3768700</v>
      </c>
      <c r="O37" s="9">
        <v>13444.69</v>
      </c>
      <c r="Q37" s="10">
        <v>0.0328</v>
      </c>
      <c r="R37" s="10">
        <v>0.0068</v>
      </c>
    </row>
    <row r="38" spans="2:18" ht="12.75">
      <c r="B38" s="13" t="s">
        <v>145</v>
      </c>
      <c r="C38" s="14"/>
      <c r="D38" s="13"/>
      <c r="E38" s="13"/>
      <c r="F38" s="13"/>
      <c r="G38" s="13"/>
      <c r="H38" s="14">
        <v>3.5</v>
      </c>
      <c r="I38" s="13"/>
      <c r="K38" s="16">
        <v>0.0338</v>
      </c>
      <c r="L38" s="15">
        <v>2067000</v>
      </c>
      <c r="O38" s="15">
        <v>7679.21</v>
      </c>
      <c r="Q38" s="16">
        <v>0.0187</v>
      </c>
      <c r="R38" s="16">
        <v>0.0039</v>
      </c>
    </row>
    <row r="39" spans="2:18" ht="12.75">
      <c r="B39" s="6" t="s">
        <v>146</v>
      </c>
      <c r="C39" s="17" t="s">
        <v>147</v>
      </c>
      <c r="D39" s="6" t="s">
        <v>148</v>
      </c>
      <c r="E39" s="6" t="s">
        <v>149</v>
      </c>
      <c r="F39" s="6" t="s">
        <v>150</v>
      </c>
      <c r="G39" s="6"/>
      <c r="H39" s="17">
        <v>3.5</v>
      </c>
      <c r="I39" s="6" t="s">
        <v>43</v>
      </c>
      <c r="J39" s="19">
        <v>0.04</v>
      </c>
      <c r="K39" s="8">
        <v>0.0338</v>
      </c>
      <c r="L39" s="7">
        <v>2067000</v>
      </c>
      <c r="M39" s="7">
        <v>103.23</v>
      </c>
      <c r="N39" s="7">
        <v>0</v>
      </c>
      <c r="O39" s="7">
        <v>7679.21</v>
      </c>
      <c r="P39" s="8">
        <v>0.0014</v>
      </c>
      <c r="Q39" s="8">
        <v>0.0187</v>
      </c>
      <c r="R39" s="8">
        <v>0.0039</v>
      </c>
    </row>
    <row r="40" spans="2:18" ht="12.75">
      <c r="B40" s="13" t="s">
        <v>151</v>
      </c>
      <c r="C40" s="14"/>
      <c r="D40" s="13"/>
      <c r="E40" s="13"/>
      <c r="F40" s="13"/>
      <c r="G40" s="13"/>
      <c r="H40" s="14">
        <v>4.28</v>
      </c>
      <c r="I40" s="13"/>
      <c r="K40" s="16">
        <v>0.0297</v>
      </c>
      <c r="L40" s="15">
        <v>1701700</v>
      </c>
      <c r="O40" s="15">
        <v>5765.48</v>
      </c>
      <c r="Q40" s="16">
        <v>0.0141</v>
      </c>
      <c r="R40" s="16">
        <v>0.0029</v>
      </c>
    </row>
    <row r="41" spans="2:18" ht="12.75">
      <c r="B41" s="6" t="s">
        <v>152</v>
      </c>
      <c r="C41" s="17" t="s">
        <v>153</v>
      </c>
      <c r="D41" s="6" t="s">
        <v>154</v>
      </c>
      <c r="E41" s="6" t="s">
        <v>155</v>
      </c>
      <c r="F41" s="6" t="s">
        <v>150</v>
      </c>
      <c r="G41" s="6"/>
      <c r="H41" s="17">
        <v>4.28</v>
      </c>
      <c r="I41" s="6" t="s">
        <v>43</v>
      </c>
      <c r="J41" s="19">
        <v>0.015</v>
      </c>
      <c r="K41" s="8">
        <v>0.0297</v>
      </c>
      <c r="L41" s="7">
        <v>1701700</v>
      </c>
      <c r="M41" s="7">
        <v>94.14</v>
      </c>
      <c r="N41" s="7">
        <v>0</v>
      </c>
      <c r="O41" s="7">
        <v>5765.48</v>
      </c>
      <c r="P41" s="8">
        <v>0</v>
      </c>
      <c r="Q41" s="8">
        <v>0.0141</v>
      </c>
      <c r="R41" s="8">
        <v>0.0029</v>
      </c>
    </row>
    <row r="44" spans="2:9" ht="12.75">
      <c r="B44" s="6" t="s">
        <v>103</v>
      </c>
      <c r="C44" s="17"/>
      <c r="D44" s="6"/>
      <c r="E44" s="6"/>
      <c r="F44" s="6"/>
      <c r="G44" s="6"/>
      <c r="I44" s="6"/>
    </row>
    <row r="48" ht="12.75">
      <c r="B4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1342</v>
      </c>
    </row>
    <row r="7" spans="2:16" ht="12.75">
      <c r="B7" s="3" t="s">
        <v>76</v>
      </c>
      <c r="C7" s="3" t="s">
        <v>77</v>
      </c>
      <c r="D7" s="3" t="s">
        <v>158</v>
      </c>
      <c r="E7" s="3" t="s">
        <v>79</v>
      </c>
      <c r="F7" s="3" t="s">
        <v>80</v>
      </c>
      <c r="G7" s="3" t="s">
        <v>107</v>
      </c>
      <c r="H7" s="3" t="s">
        <v>108</v>
      </c>
      <c r="I7" s="3" t="s">
        <v>81</v>
      </c>
      <c r="J7" s="3" t="s">
        <v>82</v>
      </c>
      <c r="K7" s="3" t="s">
        <v>1339</v>
      </c>
      <c r="L7" s="3" t="s">
        <v>109</v>
      </c>
      <c r="M7" s="3" t="s">
        <v>1340</v>
      </c>
      <c r="N7" s="3" t="s">
        <v>111</v>
      </c>
      <c r="O7" s="3" t="s">
        <v>112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1343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1344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1345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1347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1348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1349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1350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1351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156</v>
      </c>
    </row>
    <row r="8" spans="2:21" ht="12.75">
      <c r="B8" s="3" t="s">
        <v>76</v>
      </c>
      <c r="C8" s="3" t="s">
        <v>77</v>
      </c>
      <c r="D8" s="3" t="s">
        <v>106</v>
      </c>
      <c r="E8" s="3" t="s">
        <v>157</v>
      </c>
      <c r="F8" s="3" t="s">
        <v>78</v>
      </c>
      <c r="G8" s="3" t="s">
        <v>158</v>
      </c>
      <c r="H8" s="3" t="s">
        <v>79</v>
      </c>
      <c r="I8" s="3" t="s">
        <v>80</v>
      </c>
      <c r="J8" s="3" t="s">
        <v>107</v>
      </c>
      <c r="K8" s="3" t="s">
        <v>108</v>
      </c>
      <c r="L8" s="3" t="s">
        <v>81</v>
      </c>
      <c r="M8" s="3" t="s">
        <v>82</v>
      </c>
      <c r="N8" s="3" t="s">
        <v>83</v>
      </c>
      <c r="O8" s="3" t="s">
        <v>109</v>
      </c>
      <c r="P8" s="3" t="s">
        <v>42</v>
      </c>
      <c r="Q8" s="3" t="s">
        <v>110</v>
      </c>
      <c r="R8" s="3" t="s">
        <v>84</v>
      </c>
      <c r="S8" s="3" t="s">
        <v>111</v>
      </c>
      <c r="T8" s="3" t="s">
        <v>112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87</v>
      </c>
      <c r="N9" s="4" t="s">
        <v>87</v>
      </c>
      <c r="O9" s="4" t="s">
        <v>115</v>
      </c>
      <c r="P9" s="4" t="s">
        <v>116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159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160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161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162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163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164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165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166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167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103</v>
      </c>
      <c r="C22" s="17"/>
      <c r="D22" s="6"/>
      <c r="E22" s="6"/>
      <c r="F22" s="6"/>
      <c r="G22" s="6"/>
      <c r="H22" s="6"/>
      <c r="I22" s="6"/>
      <c r="J22" s="6"/>
      <c r="L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2"/>
  <sheetViews>
    <sheetView rightToLeft="1" workbookViewId="0" topLeftCell="D1"/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168</v>
      </c>
    </row>
    <row r="8" spans="2:21" ht="12.75">
      <c r="B8" s="3" t="s">
        <v>76</v>
      </c>
      <c r="C8" s="3" t="s">
        <v>77</v>
      </c>
      <c r="D8" s="3" t="s">
        <v>106</v>
      </c>
      <c r="E8" s="3" t="s">
        <v>157</v>
      </c>
      <c r="F8" s="3" t="s">
        <v>78</v>
      </c>
      <c r="G8" s="3" t="s">
        <v>158</v>
      </c>
      <c r="H8" s="3" t="s">
        <v>79</v>
      </c>
      <c r="I8" s="3" t="s">
        <v>80</v>
      </c>
      <c r="J8" s="3" t="s">
        <v>107</v>
      </c>
      <c r="K8" s="3" t="s">
        <v>108</v>
      </c>
      <c r="L8" s="3" t="s">
        <v>81</v>
      </c>
      <c r="M8" s="3" t="s">
        <v>82</v>
      </c>
      <c r="N8" s="3" t="s">
        <v>83</v>
      </c>
      <c r="O8" s="3" t="s">
        <v>109</v>
      </c>
      <c r="P8" s="3" t="s">
        <v>42</v>
      </c>
      <c r="Q8" s="3" t="s">
        <v>110</v>
      </c>
      <c r="R8" s="3" t="s">
        <v>84</v>
      </c>
      <c r="S8" s="3" t="s">
        <v>111</v>
      </c>
      <c r="T8" s="3" t="s">
        <v>112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87</v>
      </c>
      <c r="N9" s="4" t="s">
        <v>87</v>
      </c>
      <c r="O9" s="4" t="s">
        <v>115</v>
      </c>
      <c r="P9" s="4" t="s">
        <v>116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169</v>
      </c>
      <c r="C11" s="12"/>
      <c r="D11" s="3"/>
      <c r="E11" s="3"/>
      <c r="F11" s="3"/>
      <c r="G11" s="3"/>
      <c r="H11" s="3"/>
      <c r="I11" s="3"/>
      <c r="J11" s="3"/>
      <c r="K11" s="12">
        <v>4.27</v>
      </c>
      <c r="L11" s="3"/>
      <c r="N11" s="10">
        <v>0.0266</v>
      </c>
      <c r="O11" s="9">
        <v>355544789.31</v>
      </c>
      <c r="R11" s="9">
        <v>415118.54</v>
      </c>
      <c r="T11" s="10">
        <v>1</v>
      </c>
      <c r="U11" s="10">
        <v>0.2106</v>
      </c>
    </row>
    <row r="12" spans="2:21" ht="12.75">
      <c r="B12" s="3" t="s">
        <v>170</v>
      </c>
      <c r="C12" s="12"/>
      <c r="D12" s="3"/>
      <c r="E12" s="3"/>
      <c r="F12" s="3"/>
      <c r="G12" s="3"/>
      <c r="H12" s="3"/>
      <c r="I12" s="3"/>
      <c r="J12" s="3"/>
      <c r="K12" s="12">
        <v>4.08</v>
      </c>
      <c r="L12" s="3"/>
      <c r="N12" s="10">
        <v>0.0235</v>
      </c>
      <c r="O12" s="9">
        <v>335734789.31</v>
      </c>
      <c r="R12" s="9">
        <v>363342.54</v>
      </c>
      <c r="T12" s="10">
        <v>0.8753</v>
      </c>
      <c r="U12" s="10">
        <v>0.1844</v>
      </c>
    </row>
    <row r="13" spans="2:21" ht="12.75">
      <c r="B13" s="13" t="s">
        <v>171</v>
      </c>
      <c r="C13" s="14"/>
      <c r="D13" s="13"/>
      <c r="E13" s="13"/>
      <c r="F13" s="13"/>
      <c r="G13" s="13"/>
      <c r="H13" s="13"/>
      <c r="I13" s="13"/>
      <c r="J13" s="13"/>
      <c r="K13" s="14">
        <v>4.36</v>
      </c>
      <c r="L13" s="13"/>
      <c r="N13" s="16">
        <v>0.0138</v>
      </c>
      <c r="O13" s="15">
        <v>158374272.7</v>
      </c>
      <c r="R13" s="15">
        <v>180547.78</v>
      </c>
      <c r="T13" s="16">
        <v>0.4349</v>
      </c>
      <c r="U13" s="16">
        <v>0.0916</v>
      </c>
    </row>
    <row r="14" spans="2:21" ht="12.75">
      <c r="B14" s="6" t="s">
        <v>172</v>
      </c>
      <c r="C14" s="17">
        <v>6040372</v>
      </c>
      <c r="D14" s="6" t="s">
        <v>121</v>
      </c>
      <c r="E14" s="6"/>
      <c r="F14" s="18">
        <v>520018078</v>
      </c>
      <c r="G14" s="6" t="s">
        <v>173</v>
      </c>
      <c r="H14" s="6" t="s">
        <v>94</v>
      </c>
      <c r="I14" s="6" t="s">
        <v>174</v>
      </c>
      <c r="J14" s="6"/>
      <c r="K14" s="17">
        <v>6.12</v>
      </c>
      <c r="L14" s="6" t="s">
        <v>93</v>
      </c>
      <c r="M14" s="19">
        <v>0.0083</v>
      </c>
      <c r="N14" s="8">
        <v>0.0083</v>
      </c>
      <c r="O14" s="7">
        <v>3294000</v>
      </c>
      <c r="P14" s="7">
        <v>100.83</v>
      </c>
      <c r="Q14" s="7">
        <v>0</v>
      </c>
      <c r="R14" s="7">
        <v>3321.34</v>
      </c>
      <c r="S14" s="8">
        <v>0.0026</v>
      </c>
      <c r="T14" s="8">
        <v>0.008</v>
      </c>
      <c r="U14" s="8">
        <v>0.0017</v>
      </c>
    </row>
    <row r="15" spans="2:21" ht="12.75">
      <c r="B15" s="6" t="s">
        <v>175</v>
      </c>
      <c r="C15" s="17">
        <v>6040315</v>
      </c>
      <c r="D15" s="6" t="s">
        <v>121</v>
      </c>
      <c r="E15" s="6"/>
      <c r="F15" s="18">
        <v>520018078</v>
      </c>
      <c r="G15" s="6" t="s">
        <v>173</v>
      </c>
      <c r="H15" s="6" t="s">
        <v>94</v>
      </c>
      <c r="I15" s="6" t="s">
        <v>174</v>
      </c>
      <c r="J15" s="6"/>
      <c r="K15" s="17">
        <v>1.74</v>
      </c>
      <c r="L15" s="6" t="s">
        <v>93</v>
      </c>
      <c r="M15" s="19">
        <v>0.0059</v>
      </c>
      <c r="N15" s="8">
        <v>-0.0031</v>
      </c>
      <c r="O15" s="7">
        <v>701789</v>
      </c>
      <c r="P15" s="7">
        <v>102.13</v>
      </c>
      <c r="Q15" s="7">
        <v>0</v>
      </c>
      <c r="R15" s="7">
        <v>716.74</v>
      </c>
      <c r="S15" s="8">
        <v>0.0001</v>
      </c>
      <c r="T15" s="8">
        <v>0.0017</v>
      </c>
      <c r="U15" s="8">
        <v>0.0004</v>
      </c>
    </row>
    <row r="16" spans="2:21" ht="12.75">
      <c r="B16" s="6" t="s">
        <v>176</v>
      </c>
      <c r="C16" s="17">
        <v>2310159</v>
      </c>
      <c r="D16" s="6" t="s">
        <v>121</v>
      </c>
      <c r="E16" s="6"/>
      <c r="F16" s="18">
        <v>520032046</v>
      </c>
      <c r="G16" s="6" t="s">
        <v>173</v>
      </c>
      <c r="H16" s="6" t="s">
        <v>94</v>
      </c>
      <c r="I16" s="6" t="s">
        <v>174</v>
      </c>
      <c r="J16" s="6"/>
      <c r="K16" s="17">
        <v>1.34</v>
      </c>
      <c r="L16" s="6" t="s">
        <v>93</v>
      </c>
      <c r="M16" s="19">
        <v>0.0064</v>
      </c>
      <c r="N16" s="8">
        <v>-0.0034</v>
      </c>
      <c r="O16" s="7">
        <v>1393362</v>
      </c>
      <c r="P16" s="7">
        <v>101.93</v>
      </c>
      <c r="Q16" s="7">
        <v>0</v>
      </c>
      <c r="R16" s="7">
        <v>1420.25</v>
      </c>
      <c r="S16" s="8">
        <v>0.0004</v>
      </c>
      <c r="T16" s="8">
        <v>0.0034</v>
      </c>
      <c r="U16" s="8">
        <v>0.0007</v>
      </c>
    </row>
    <row r="17" spans="2:21" ht="12.75">
      <c r="B17" s="6" t="s">
        <v>177</v>
      </c>
      <c r="C17" s="17">
        <v>2310191</v>
      </c>
      <c r="D17" s="6" t="s">
        <v>121</v>
      </c>
      <c r="E17" s="6"/>
      <c r="F17" s="18">
        <v>520032046</v>
      </c>
      <c r="G17" s="6" t="s">
        <v>173</v>
      </c>
      <c r="H17" s="6" t="s">
        <v>94</v>
      </c>
      <c r="I17" s="6" t="s">
        <v>174</v>
      </c>
      <c r="J17" s="6"/>
      <c r="K17" s="17">
        <v>2.72</v>
      </c>
      <c r="L17" s="6" t="s">
        <v>93</v>
      </c>
      <c r="M17" s="19">
        <v>0.04</v>
      </c>
      <c r="N17" s="8">
        <v>-0.0013</v>
      </c>
      <c r="O17" s="7">
        <v>1276000</v>
      </c>
      <c r="P17" s="7">
        <v>114.32</v>
      </c>
      <c r="Q17" s="7">
        <v>0</v>
      </c>
      <c r="R17" s="7">
        <v>1458.72</v>
      </c>
      <c r="S17" s="8">
        <v>0.0006</v>
      </c>
      <c r="T17" s="8">
        <v>0.0035</v>
      </c>
      <c r="U17" s="8">
        <v>0.0007</v>
      </c>
    </row>
    <row r="18" spans="2:21" ht="12.75">
      <c r="B18" s="6" t="s">
        <v>178</v>
      </c>
      <c r="C18" s="17">
        <v>2310217</v>
      </c>
      <c r="D18" s="6" t="s">
        <v>121</v>
      </c>
      <c r="E18" s="6"/>
      <c r="F18" s="18">
        <v>520032046</v>
      </c>
      <c r="G18" s="6" t="s">
        <v>173</v>
      </c>
      <c r="H18" s="6" t="s">
        <v>94</v>
      </c>
      <c r="I18" s="6" t="s">
        <v>174</v>
      </c>
      <c r="J18" s="6"/>
      <c r="K18" s="17">
        <v>5.88</v>
      </c>
      <c r="L18" s="6" t="s">
        <v>93</v>
      </c>
      <c r="M18" s="19">
        <v>0.0086</v>
      </c>
      <c r="N18" s="8">
        <v>0.0072</v>
      </c>
      <c r="O18" s="7">
        <v>5442000</v>
      </c>
      <c r="P18" s="7">
        <v>102.01</v>
      </c>
      <c r="Q18" s="7">
        <v>47.36</v>
      </c>
      <c r="R18" s="7">
        <v>5598.75</v>
      </c>
      <c r="S18" s="8">
        <v>0.0022</v>
      </c>
      <c r="T18" s="8">
        <v>0.0135</v>
      </c>
      <c r="U18" s="8">
        <v>0.0028</v>
      </c>
    </row>
    <row r="19" spans="2:21" ht="12.75">
      <c r="B19" s="6" t="s">
        <v>179</v>
      </c>
      <c r="C19" s="17">
        <v>2310225</v>
      </c>
      <c r="D19" s="6" t="s">
        <v>121</v>
      </c>
      <c r="E19" s="6"/>
      <c r="F19" s="18">
        <v>520032046</v>
      </c>
      <c r="G19" s="6" t="s">
        <v>173</v>
      </c>
      <c r="H19" s="6" t="s">
        <v>94</v>
      </c>
      <c r="I19" s="6" t="s">
        <v>174</v>
      </c>
      <c r="J19" s="6"/>
      <c r="K19" s="17">
        <v>8.58</v>
      </c>
      <c r="L19" s="6" t="s">
        <v>93</v>
      </c>
      <c r="M19" s="19">
        <v>0.0122</v>
      </c>
      <c r="N19" s="8">
        <v>0.0119</v>
      </c>
      <c r="O19" s="7">
        <v>2572000</v>
      </c>
      <c r="P19" s="7">
        <v>101.49</v>
      </c>
      <c r="Q19" s="7">
        <v>31.75</v>
      </c>
      <c r="R19" s="7">
        <v>2642.08</v>
      </c>
      <c r="S19" s="8">
        <v>0.0032</v>
      </c>
      <c r="T19" s="8">
        <v>0.0064</v>
      </c>
      <c r="U19" s="8">
        <v>0.0013</v>
      </c>
    </row>
    <row r="20" spans="2:21" ht="12.75">
      <c r="B20" s="6" t="s">
        <v>180</v>
      </c>
      <c r="C20" s="17">
        <v>2310209</v>
      </c>
      <c r="D20" s="6" t="s">
        <v>121</v>
      </c>
      <c r="E20" s="6"/>
      <c r="F20" s="18">
        <v>520032046</v>
      </c>
      <c r="G20" s="6" t="s">
        <v>173</v>
      </c>
      <c r="H20" s="6" t="s">
        <v>94</v>
      </c>
      <c r="I20" s="6" t="s">
        <v>174</v>
      </c>
      <c r="J20" s="6"/>
      <c r="K20" s="17">
        <v>3.94</v>
      </c>
      <c r="L20" s="6" t="s">
        <v>93</v>
      </c>
      <c r="M20" s="19">
        <v>0.0099</v>
      </c>
      <c r="N20" s="8">
        <v>0.0022</v>
      </c>
      <c r="O20" s="7">
        <v>1952000</v>
      </c>
      <c r="P20" s="7">
        <v>104.2</v>
      </c>
      <c r="Q20" s="7">
        <v>0</v>
      </c>
      <c r="R20" s="7">
        <v>2033.98</v>
      </c>
      <c r="S20" s="8">
        <v>0.0006</v>
      </c>
      <c r="T20" s="8">
        <v>0.0049</v>
      </c>
      <c r="U20" s="8">
        <v>0.001</v>
      </c>
    </row>
    <row r="21" spans="2:21" ht="12.75">
      <c r="B21" s="6" t="s">
        <v>181</v>
      </c>
      <c r="C21" s="17">
        <v>2310183</v>
      </c>
      <c r="D21" s="6" t="s">
        <v>121</v>
      </c>
      <c r="E21" s="6"/>
      <c r="F21" s="18">
        <v>520032046</v>
      </c>
      <c r="G21" s="6" t="s">
        <v>173</v>
      </c>
      <c r="H21" s="6" t="s">
        <v>94</v>
      </c>
      <c r="I21" s="6" t="s">
        <v>174</v>
      </c>
      <c r="J21" s="6"/>
      <c r="K21" s="17">
        <v>11.4</v>
      </c>
      <c r="L21" s="6" t="s">
        <v>93</v>
      </c>
      <c r="M21" s="19">
        <v>0.0047</v>
      </c>
      <c r="N21" s="8">
        <v>0.0037</v>
      </c>
      <c r="O21" s="7">
        <v>4000000</v>
      </c>
      <c r="P21" s="7">
        <v>102.15</v>
      </c>
      <c r="Q21" s="7">
        <v>0</v>
      </c>
      <c r="R21" s="7">
        <v>4086</v>
      </c>
      <c r="S21" s="8">
        <v>0.0057</v>
      </c>
      <c r="T21" s="8">
        <v>0.0098</v>
      </c>
      <c r="U21" s="8">
        <v>0.0021</v>
      </c>
    </row>
    <row r="22" spans="2:21" ht="12.75">
      <c r="B22" s="6" t="s">
        <v>182</v>
      </c>
      <c r="C22" s="17">
        <v>1940618</v>
      </c>
      <c r="D22" s="6" t="s">
        <v>121</v>
      </c>
      <c r="E22" s="6"/>
      <c r="F22" s="18">
        <v>520032640</v>
      </c>
      <c r="G22" s="6" t="s">
        <v>173</v>
      </c>
      <c r="H22" s="6" t="s">
        <v>94</v>
      </c>
      <c r="I22" s="6" t="s">
        <v>174</v>
      </c>
      <c r="J22" s="6"/>
      <c r="K22" s="17">
        <v>9.33</v>
      </c>
      <c r="L22" s="6" t="s">
        <v>93</v>
      </c>
      <c r="M22" s="19">
        <v>0.006</v>
      </c>
      <c r="N22" s="8">
        <v>0.0056</v>
      </c>
      <c r="O22" s="7">
        <v>3304000</v>
      </c>
      <c r="P22" s="7">
        <v>101.6</v>
      </c>
      <c r="Q22" s="7">
        <v>0</v>
      </c>
      <c r="R22" s="7">
        <v>3356.86</v>
      </c>
      <c r="S22" s="8">
        <v>0.0015</v>
      </c>
      <c r="T22" s="8">
        <v>0.0081</v>
      </c>
      <c r="U22" s="8">
        <v>0.0017</v>
      </c>
    </row>
    <row r="23" spans="2:21" ht="12.75">
      <c r="B23" s="6" t="s">
        <v>183</v>
      </c>
      <c r="C23" s="17">
        <v>1940535</v>
      </c>
      <c r="D23" s="6" t="s">
        <v>121</v>
      </c>
      <c r="E23" s="6"/>
      <c r="F23" s="18">
        <v>520032640</v>
      </c>
      <c r="G23" s="6" t="s">
        <v>173</v>
      </c>
      <c r="H23" s="6" t="s">
        <v>94</v>
      </c>
      <c r="I23" s="6" t="s">
        <v>174</v>
      </c>
      <c r="J23" s="6"/>
      <c r="K23" s="17">
        <v>3.58</v>
      </c>
      <c r="L23" s="6" t="s">
        <v>93</v>
      </c>
      <c r="M23" s="19">
        <v>0.05</v>
      </c>
      <c r="N23" s="8">
        <v>0.0012</v>
      </c>
      <c r="O23" s="7">
        <v>1947160</v>
      </c>
      <c r="P23" s="7">
        <v>123.62</v>
      </c>
      <c r="Q23" s="7">
        <v>0</v>
      </c>
      <c r="R23" s="7">
        <v>2407.08</v>
      </c>
      <c r="S23" s="8">
        <v>0.0006</v>
      </c>
      <c r="T23" s="8">
        <v>0.0058</v>
      </c>
      <c r="U23" s="8">
        <v>0.0012</v>
      </c>
    </row>
    <row r="24" spans="2:21" ht="12.75">
      <c r="B24" s="6" t="s">
        <v>184</v>
      </c>
      <c r="C24" s="17">
        <v>1940576</v>
      </c>
      <c r="D24" s="6" t="s">
        <v>121</v>
      </c>
      <c r="E24" s="6"/>
      <c r="F24" s="18">
        <v>520032640</v>
      </c>
      <c r="G24" s="6" t="s">
        <v>173</v>
      </c>
      <c r="H24" s="6" t="s">
        <v>94</v>
      </c>
      <c r="I24" s="6" t="s">
        <v>174</v>
      </c>
      <c r="J24" s="6"/>
      <c r="K24" s="17">
        <v>2.47</v>
      </c>
      <c r="L24" s="6" t="s">
        <v>93</v>
      </c>
      <c r="M24" s="19">
        <v>0.007</v>
      </c>
      <c r="N24" s="8">
        <v>-0.0014</v>
      </c>
      <c r="O24" s="7">
        <v>1639525.47</v>
      </c>
      <c r="P24" s="7">
        <v>104.3</v>
      </c>
      <c r="Q24" s="7">
        <v>0</v>
      </c>
      <c r="R24" s="7">
        <v>1710.03</v>
      </c>
      <c r="S24" s="8">
        <v>0.0005</v>
      </c>
      <c r="T24" s="8">
        <v>0.0041</v>
      </c>
      <c r="U24" s="8">
        <v>0.0009</v>
      </c>
    </row>
    <row r="25" spans="2:21" ht="12.75">
      <c r="B25" s="6" t="s">
        <v>185</v>
      </c>
      <c r="C25" s="17">
        <v>1145564</v>
      </c>
      <c r="D25" s="6" t="s">
        <v>121</v>
      </c>
      <c r="E25" s="6"/>
      <c r="F25" s="18">
        <v>513569780</v>
      </c>
      <c r="G25" s="6" t="s">
        <v>186</v>
      </c>
      <c r="H25" s="6" t="s">
        <v>187</v>
      </c>
      <c r="I25" s="6" t="s">
        <v>188</v>
      </c>
      <c r="J25" s="6"/>
      <c r="K25" s="17">
        <v>6.68</v>
      </c>
      <c r="L25" s="6" t="s">
        <v>93</v>
      </c>
      <c r="M25" s="19">
        <v>0.0083</v>
      </c>
      <c r="N25" s="8">
        <v>0.0098</v>
      </c>
      <c r="O25" s="7">
        <v>2991000</v>
      </c>
      <c r="P25" s="7">
        <v>100.28</v>
      </c>
      <c r="Q25" s="7">
        <v>0</v>
      </c>
      <c r="R25" s="7">
        <v>2999.37</v>
      </c>
      <c r="S25" s="8">
        <v>0.002</v>
      </c>
      <c r="T25" s="8">
        <v>0.0072</v>
      </c>
      <c r="U25" s="8">
        <v>0.0015</v>
      </c>
    </row>
    <row r="26" spans="2:21" ht="12.75">
      <c r="B26" s="6" t="s">
        <v>189</v>
      </c>
      <c r="C26" s="17">
        <v>1138650</v>
      </c>
      <c r="D26" s="6" t="s">
        <v>121</v>
      </c>
      <c r="E26" s="6"/>
      <c r="F26" s="18">
        <v>510960719</v>
      </c>
      <c r="G26" s="6" t="s">
        <v>186</v>
      </c>
      <c r="H26" s="6" t="s">
        <v>187</v>
      </c>
      <c r="I26" s="6" t="s">
        <v>188</v>
      </c>
      <c r="J26" s="6"/>
      <c r="K26" s="17">
        <v>5.73</v>
      </c>
      <c r="L26" s="6" t="s">
        <v>93</v>
      </c>
      <c r="M26" s="19">
        <v>0.0134</v>
      </c>
      <c r="N26" s="8">
        <v>0.0123</v>
      </c>
      <c r="O26" s="7">
        <v>1801301.76</v>
      </c>
      <c r="P26" s="7">
        <v>102.49</v>
      </c>
      <c r="Q26" s="7">
        <v>0</v>
      </c>
      <c r="R26" s="7">
        <v>1846.15</v>
      </c>
      <c r="S26" s="8">
        <v>0.0004</v>
      </c>
      <c r="T26" s="8">
        <v>0.0044</v>
      </c>
      <c r="U26" s="8">
        <v>0.0009</v>
      </c>
    </row>
    <row r="27" spans="2:21" ht="12.75">
      <c r="B27" s="6" t="s">
        <v>190</v>
      </c>
      <c r="C27" s="17">
        <v>1940402</v>
      </c>
      <c r="D27" s="6" t="s">
        <v>121</v>
      </c>
      <c r="E27" s="6"/>
      <c r="F27" s="18">
        <v>520032640</v>
      </c>
      <c r="G27" s="6" t="s">
        <v>173</v>
      </c>
      <c r="H27" s="6" t="s">
        <v>95</v>
      </c>
      <c r="I27" s="6" t="s">
        <v>174</v>
      </c>
      <c r="J27" s="6"/>
      <c r="K27" s="17">
        <v>1.47</v>
      </c>
      <c r="L27" s="6" t="s">
        <v>93</v>
      </c>
      <c r="M27" s="19">
        <v>0.041</v>
      </c>
      <c r="N27" s="8">
        <v>-0.002</v>
      </c>
      <c r="O27" s="7">
        <v>3636882.6</v>
      </c>
      <c r="P27" s="7">
        <v>131.94</v>
      </c>
      <c r="Q27" s="7">
        <v>0</v>
      </c>
      <c r="R27" s="7">
        <v>4798.5</v>
      </c>
      <c r="S27" s="8">
        <v>0.0016</v>
      </c>
      <c r="T27" s="8">
        <v>0.0116</v>
      </c>
      <c r="U27" s="8">
        <v>0.0024</v>
      </c>
    </row>
    <row r="28" spans="2:21" ht="12.75">
      <c r="B28" s="6" t="s">
        <v>191</v>
      </c>
      <c r="C28" s="17">
        <v>1940501</v>
      </c>
      <c r="D28" s="6" t="s">
        <v>121</v>
      </c>
      <c r="E28" s="6"/>
      <c r="F28" s="18">
        <v>520032640</v>
      </c>
      <c r="G28" s="6" t="s">
        <v>173</v>
      </c>
      <c r="H28" s="6" t="s">
        <v>95</v>
      </c>
      <c r="I28" s="6" t="s">
        <v>174</v>
      </c>
      <c r="J28" s="6"/>
      <c r="K28" s="17">
        <v>2.57</v>
      </c>
      <c r="L28" s="6" t="s">
        <v>93</v>
      </c>
      <c r="M28" s="19">
        <v>0.04</v>
      </c>
      <c r="N28" s="8">
        <v>-0.0012</v>
      </c>
      <c r="O28" s="7">
        <v>1864300</v>
      </c>
      <c r="P28" s="7">
        <v>119.31</v>
      </c>
      <c r="Q28" s="7">
        <v>0</v>
      </c>
      <c r="R28" s="7">
        <v>2224.3</v>
      </c>
      <c r="S28" s="8">
        <v>0.0006</v>
      </c>
      <c r="T28" s="8">
        <v>0.0054</v>
      </c>
      <c r="U28" s="8">
        <v>0.0011</v>
      </c>
    </row>
    <row r="29" spans="2:21" ht="12.75">
      <c r="B29" s="6" t="s">
        <v>192</v>
      </c>
      <c r="C29" s="17">
        <v>1940543</v>
      </c>
      <c r="D29" s="6" t="s">
        <v>121</v>
      </c>
      <c r="E29" s="6"/>
      <c r="F29" s="18">
        <v>520032640</v>
      </c>
      <c r="G29" s="6" t="s">
        <v>173</v>
      </c>
      <c r="H29" s="6" t="s">
        <v>95</v>
      </c>
      <c r="I29" s="6" t="s">
        <v>174</v>
      </c>
      <c r="J29" s="6"/>
      <c r="K29" s="17">
        <v>3.47</v>
      </c>
      <c r="L29" s="6" t="s">
        <v>93</v>
      </c>
      <c r="M29" s="19">
        <v>0.042</v>
      </c>
      <c r="N29" s="8">
        <v>0.001</v>
      </c>
      <c r="O29" s="7">
        <v>239996</v>
      </c>
      <c r="P29" s="7">
        <v>118.95</v>
      </c>
      <c r="Q29" s="7">
        <v>0</v>
      </c>
      <c r="R29" s="7">
        <v>285.48</v>
      </c>
      <c r="S29" s="8">
        <v>0.0002</v>
      </c>
      <c r="T29" s="8">
        <v>0.0007</v>
      </c>
      <c r="U29" s="8">
        <v>0.0001</v>
      </c>
    </row>
    <row r="30" spans="2:21" ht="12.75">
      <c r="B30" s="6" t="s">
        <v>193</v>
      </c>
      <c r="C30" s="17">
        <v>1097385</v>
      </c>
      <c r="D30" s="6" t="s">
        <v>121</v>
      </c>
      <c r="E30" s="6"/>
      <c r="F30" s="18">
        <v>520026683</v>
      </c>
      <c r="G30" s="6" t="s">
        <v>186</v>
      </c>
      <c r="H30" s="6" t="s">
        <v>194</v>
      </c>
      <c r="I30" s="6" t="s">
        <v>174</v>
      </c>
      <c r="J30" s="6"/>
      <c r="K30" s="17">
        <v>0.77</v>
      </c>
      <c r="L30" s="6" t="s">
        <v>93</v>
      </c>
      <c r="M30" s="19">
        <v>0.0495</v>
      </c>
      <c r="N30" s="8">
        <v>-0.0028</v>
      </c>
      <c r="O30" s="7">
        <v>123479.08</v>
      </c>
      <c r="P30" s="7">
        <v>125.36</v>
      </c>
      <c r="Q30" s="7">
        <v>0</v>
      </c>
      <c r="R30" s="7">
        <v>154.79</v>
      </c>
      <c r="S30" s="8">
        <v>0.001</v>
      </c>
      <c r="T30" s="8">
        <v>0.0004</v>
      </c>
      <c r="U30" s="8">
        <v>0.0001</v>
      </c>
    </row>
    <row r="31" spans="2:21" ht="12.75">
      <c r="B31" s="6" t="s">
        <v>195</v>
      </c>
      <c r="C31" s="17">
        <v>1126630</v>
      </c>
      <c r="D31" s="6" t="s">
        <v>121</v>
      </c>
      <c r="E31" s="6"/>
      <c r="F31" s="18">
        <v>520026683</v>
      </c>
      <c r="G31" s="6" t="s">
        <v>186</v>
      </c>
      <c r="H31" s="6" t="s">
        <v>194</v>
      </c>
      <c r="I31" s="6" t="s">
        <v>174</v>
      </c>
      <c r="J31" s="6"/>
      <c r="K31" s="17">
        <v>2.47</v>
      </c>
      <c r="L31" s="6" t="s">
        <v>93</v>
      </c>
      <c r="M31" s="19">
        <v>0.048</v>
      </c>
      <c r="N31" s="8">
        <v>0.0004</v>
      </c>
      <c r="O31" s="7">
        <v>805104</v>
      </c>
      <c r="P31" s="7">
        <v>115.81</v>
      </c>
      <c r="Q31" s="7">
        <v>0</v>
      </c>
      <c r="R31" s="7">
        <v>932.39</v>
      </c>
      <c r="S31" s="8">
        <v>0.0006</v>
      </c>
      <c r="T31" s="8">
        <v>0.0022</v>
      </c>
      <c r="U31" s="8">
        <v>0.0005</v>
      </c>
    </row>
    <row r="32" spans="2:21" ht="12.75">
      <c r="B32" s="6" t="s">
        <v>196</v>
      </c>
      <c r="C32" s="17">
        <v>1117357</v>
      </c>
      <c r="D32" s="6" t="s">
        <v>121</v>
      </c>
      <c r="E32" s="6"/>
      <c r="F32" s="18">
        <v>520026683</v>
      </c>
      <c r="G32" s="6" t="s">
        <v>186</v>
      </c>
      <c r="H32" s="6" t="s">
        <v>194</v>
      </c>
      <c r="I32" s="6" t="s">
        <v>174</v>
      </c>
      <c r="J32" s="6"/>
      <c r="K32" s="17">
        <v>1.22</v>
      </c>
      <c r="L32" s="6" t="s">
        <v>93</v>
      </c>
      <c r="M32" s="19">
        <v>0.049</v>
      </c>
      <c r="N32" s="8">
        <v>-0.0019</v>
      </c>
      <c r="O32" s="7">
        <v>750000.05</v>
      </c>
      <c r="P32" s="7">
        <v>119.44</v>
      </c>
      <c r="Q32" s="7">
        <v>0</v>
      </c>
      <c r="R32" s="7">
        <v>895.8</v>
      </c>
      <c r="S32" s="8">
        <v>0.0025</v>
      </c>
      <c r="T32" s="8">
        <v>0.0022</v>
      </c>
      <c r="U32" s="8">
        <v>0.0005</v>
      </c>
    </row>
    <row r="33" spans="2:21" ht="12.75">
      <c r="B33" s="6" t="s">
        <v>197</v>
      </c>
      <c r="C33" s="17">
        <v>1133149</v>
      </c>
      <c r="D33" s="6" t="s">
        <v>121</v>
      </c>
      <c r="E33" s="6"/>
      <c r="F33" s="18">
        <v>520026683</v>
      </c>
      <c r="G33" s="6" t="s">
        <v>186</v>
      </c>
      <c r="H33" s="6" t="s">
        <v>194</v>
      </c>
      <c r="I33" s="6" t="s">
        <v>174</v>
      </c>
      <c r="J33" s="6"/>
      <c r="K33" s="17">
        <v>6.43</v>
      </c>
      <c r="L33" s="6" t="s">
        <v>93</v>
      </c>
      <c r="M33" s="19">
        <v>0.032</v>
      </c>
      <c r="N33" s="8">
        <v>0.0143</v>
      </c>
      <c r="O33" s="7">
        <v>610086</v>
      </c>
      <c r="P33" s="7">
        <v>112.5</v>
      </c>
      <c r="Q33" s="7">
        <v>0</v>
      </c>
      <c r="R33" s="7">
        <v>686.35</v>
      </c>
      <c r="S33" s="8">
        <v>0.0004</v>
      </c>
      <c r="T33" s="8">
        <v>0.0017</v>
      </c>
      <c r="U33" s="8">
        <v>0.0003</v>
      </c>
    </row>
    <row r="34" spans="2:21" ht="12.75">
      <c r="B34" s="6" t="s">
        <v>198</v>
      </c>
      <c r="C34" s="17">
        <v>2300184</v>
      </c>
      <c r="D34" s="6" t="s">
        <v>121</v>
      </c>
      <c r="E34" s="6"/>
      <c r="F34" s="18">
        <v>520031931</v>
      </c>
      <c r="G34" s="6" t="s">
        <v>199</v>
      </c>
      <c r="H34" s="6" t="s">
        <v>194</v>
      </c>
      <c r="I34" s="6" t="s">
        <v>174</v>
      </c>
      <c r="J34" s="6"/>
      <c r="K34" s="17">
        <v>5.61</v>
      </c>
      <c r="L34" s="6" t="s">
        <v>93</v>
      </c>
      <c r="M34" s="19">
        <v>0.022</v>
      </c>
      <c r="N34" s="8">
        <v>0.0131</v>
      </c>
      <c r="O34" s="7">
        <v>7774216.12</v>
      </c>
      <c r="P34" s="7">
        <v>106.26</v>
      </c>
      <c r="Q34" s="7">
        <v>0</v>
      </c>
      <c r="R34" s="7">
        <v>8260.88</v>
      </c>
      <c r="S34" s="8">
        <v>0.0088</v>
      </c>
      <c r="T34" s="8">
        <v>0.0199</v>
      </c>
      <c r="U34" s="8">
        <v>0.0042</v>
      </c>
    </row>
    <row r="35" spans="2:21" ht="12.75">
      <c r="B35" s="6" t="s">
        <v>200</v>
      </c>
      <c r="C35" s="17">
        <v>2300143</v>
      </c>
      <c r="D35" s="6" t="s">
        <v>121</v>
      </c>
      <c r="E35" s="6"/>
      <c r="F35" s="18">
        <v>520031931</v>
      </c>
      <c r="G35" s="6" t="s">
        <v>199</v>
      </c>
      <c r="H35" s="6" t="s">
        <v>194</v>
      </c>
      <c r="I35" s="6" t="s">
        <v>174</v>
      </c>
      <c r="J35" s="6"/>
      <c r="K35" s="17">
        <v>2.13</v>
      </c>
      <c r="L35" s="6" t="s">
        <v>93</v>
      </c>
      <c r="M35" s="19">
        <v>0.037</v>
      </c>
      <c r="N35" s="8">
        <v>-0.0001</v>
      </c>
      <c r="O35" s="7">
        <v>8317655</v>
      </c>
      <c r="P35" s="7">
        <v>113.5</v>
      </c>
      <c r="Q35" s="7">
        <v>0</v>
      </c>
      <c r="R35" s="7">
        <v>9440.54</v>
      </c>
      <c r="S35" s="8">
        <v>0.0028</v>
      </c>
      <c r="T35" s="8">
        <v>0.0227</v>
      </c>
      <c r="U35" s="8">
        <v>0.0048</v>
      </c>
    </row>
    <row r="36" spans="2:21" ht="12.75">
      <c r="B36" s="6" t="s">
        <v>201</v>
      </c>
      <c r="C36" s="17">
        <v>1121953</v>
      </c>
      <c r="D36" s="6" t="s">
        <v>121</v>
      </c>
      <c r="E36" s="6"/>
      <c r="F36" s="18">
        <v>513141879</v>
      </c>
      <c r="G36" s="6" t="s">
        <v>173</v>
      </c>
      <c r="H36" s="6" t="s">
        <v>194</v>
      </c>
      <c r="I36" s="6" t="s">
        <v>174</v>
      </c>
      <c r="J36" s="6"/>
      <c r="K36" s="17">
        <v>1.31</v>
      </c>
      <c r="L36" s="6" t="s">
        <v>93</v>
      </c>
      <c r="M36" s="19">
        <v>0.031</v>
      </c>
      <c r="N36" s="8">
        <v>-0.0043</v>
      </c>
      <c r="O36" s="7">
        <v>69981.6</v>
      </c>
      <c r="P36" s="7">
        <v>113.33</v>
      </c>
      <c r="Q36" s="7">
        <v>0</v>
      </c>
      <c r="R36" s="7">
        <v>79.31</v>
      </c>
      <c r="S36" s="8">
        <v>0.0001</v>
      </c>
      <c r="T36" s="8">
        <v>0.0002</v>
      </c>
      <c r="U36" s="8">
        <v>0</v>
      </c>
    </row>
    <row r="37" spans="2:21" ht="12.75">
      <c r="B37" s="6" t="s">
        <v>202</v>
      </c>
      <c r="C37" s="17">
        <v>1119825</v>
      </c>
      <c r="D37" s="6" t="s">
        <v>121</v>
      </c>
      <c r="E37" s="6"/>
      <c r="F37" s="18">
        <v>513704304</v>
      </c>
      <c r="G37" s="6" t="s">
        <v>173</v>
      </c>
      <c r="H37" s="6" t="s">
        <v>194</v>
      </c>
      <c r="I37" s="6" t="s">
        <v>174</v>
      </c>
      <c r="J37" s="6"/>
      <c r="K37" s="17">
        <v>2.77</v>
      </c>
      <c r="L37" s="6" t="s">
        <v>93</v>
      </c>
      <c r="M37" s="19">
        <v>0.0355</v>
      </c>
      <c r="N37" s="8">
        <v>-0.0013</v>
      </c>
      <c r="O37" s="7">
        <v>0.18</v>
      </c>
      <c r="P37" s="7">
        <v>120.06</v>
      </c>
      <c r="Q37" s="7">
        <v>0</v>
      </c>
      <c r="R37" s="7">
        <v>0</v>
      </c>
      <c r="S37" s="8">
        <v>0</v>
      </c>
      <c r="T37" s="8">
        <v>0</v>
      </c>
      <c r="U37" s="8">
        <v>0</v>
      </c>
    </row>
    <row r="38" spans="2:21" ht="12.75">
      <c r="B38" s="6" t="s">
        <v>203</v>
      </c>
      <c r="C38" s="17">
        <v>1095066</v>
      </c>
      <c r="D38" s="6" t="s">
        <v>121</v>
      </c>
      <c r="E38" s="6"/>
      <c r="F38" s="18">
        <v>513704304</v>
      </c>
      <c r="G38" s="6" t="s">
        <v>173</v>
      </c>
      <c r="H38" s="6" t="s">
        <v>194</v>
      </c>
      <c r="I38" s="6" t="s">
        <v>174</v>
      </c>
      <c r="J38" s="6"/>
      <c r="K38" s="17">
        <v>1.16</v>
      </c>
      <c r="L38" s="6" t="s">
        <v>93</v>
      </c>
      <c r="M38" s="19">
        <v>0.0465</v>
      </c>
      <c r="N38" s="8">
        <v>-0.0066</v>
      </c>
      <c r="O38" s="7">
        <v>0.53</v>
      </c>
      <c r="P38" s="7">
        <v>132.82</v>
      </c>
      <c r="Q38" s="7">
        <v>0</v>
      </c>
      <c r="R38" s="7">
        <v>0</v>
      </c>
      <c r="S38" s="8">
        <v>0</v>
      </c>
      <c r="T38" s="8">
        <v>0</v>
      </c>
      <c r="U38" s="8">
        <v>0</v>
      </c>
    </row>
    <row r="39" spans="2:21" ht="12.75">
      <c r="B39" s="6" t="s">
        <v>204</v>
      </c>
      <c r="C39" s="17">
        <v>6000236</v>
      </c>
      <c r="D39" s="6" t="s">
        <v>121</v>
      </c>
      <c r="E39" s="6"/>
      <c r="F39" s="18">
        <v>520000472</v>
      </c>
      <c r="G39" s="6" t="s">
        <v>205</v>
      </c>
      <c r="H39" s="6" t="s">
        <v>206</v>
      </c>
      <c r="I39" s="6" t="s">
        <v>188</v>
      </c>
      <c r="J39" s="6"/>
      <c r="K39" s="17">
        <v>6.11</v>
      </c>
      <c r="L39" s="6" t="s">
        <v>93</v>
      </c>
      <c r="M39" s="19">
        <v>0.045</v>
      </c>
      <c r="N39" s="8">
        <v>0.0119</v>
      </c>
      <c r="O39" s="7">
        <v>2909000</v>
      </c>
      <c r="P39" s="7">
        <v>124.25</v>
      </c>
      <c r="Q39" s="7">
        <v>0</v>
      </c>
      <c r="R39" s="7">
        <v>3614.43</v>
      </c>
      <c r="S39" s="8">
        <v>0.001</v>
      </c>
      <c r="T39" s="8">
        <v>0.0087</v>
      </c>
      <c r="U39" s="8">
        <v>0.0018</v>
      </c>
    </row>
    <row r="40" spans="2:21" ht="12.75">
      <c r="B40" s="6" t="s">
        <v>207</v>
      </c>
      <c r="C40" s="17">
        <v>3230190</v>
      </c>
      <c r="D40" s="6" t="s">
        <v>121</v>
      </c>
      <c r="E40" s="6"/>
      <c r="F40" s="18">
        <v>520037789</v>
      </c>
      <c r="G40" s="6" t="s">
        <v>186</v>
      </c>
      <c r="H40" s="6" t="s">
        <v>194</v>
      </c>
      <c r="I40" s="6" t="s">
        <v>174</v>
      </c>
      <c r="J40" s="6"/>
      <c r="K40" s="17">
        <v>5.97</v>
      </c>
      <c r="L40" s="6" t="s">
        <v>93</v>
      </c>
      <c r="M40" s="19">
        <v>0.0176</v>
      </c>
      <c r="N40" s="8">
        <v>0.0136</v>
      </c>
      <c r="O40" s="7">
        <v>1485608.35</v>
      </c>
      <c r="P40" s="7">
        <v>104.69</v>
      </c>
      <c r="Q40" s="7">
        <v>0</v>
      </c>
      <c r="R40" s="7">
        <v>1555.28</v>
      </c>
      <c r="S40" s="8">
        <v>0.0013</v>
      </c>
      <c r="T40" s="8">
        <v>0.0037</v>
      </c>
      <c r="U40" s="8">
        <v>0.0008</v>
      </c>
    </row>
    <row r="41" spans="2:21" ht="12.75">
      <c r="B41" s="6" t="s">
        <v>208</v>
      </c>
      <c r="C41" s="17">
        <v>3230141</v>
      </c>
      <c r="D41" s="6" t="s">
        <v>121</v>
      </c>
      <c r="E41" s="6"/>
      <c r="F41" s="18">
        <v>520037789</v>
      </c>
      <c r="G41" s="6" t="s">
        <v>186</v>
      </c>
      <c r="H41" s="6" t="s">
        <v>194</v>
      </c>
      <c r="I41" s="6" t="s">
        <v>174</v>
      </c>
      <c r="J41" s="6"/>
      <c r="K41" s="17">
        <v>1.95</v>
      </c>
      <c r="L41" s="6" t="s">
        <v>93</v>
      </c>
      <c r="M41" s="19">
        <v>0.034</v>
      </c>
      <c r="N41" s="8">
        <v>0.0061</v>
      </c>
      <c r="O41" s="7">
        <v>0.19</v>
      </c>
      <c r="P41" s="7">
        <v>109.59</v>
      </c>
      <c r="Q41" s="7">
        <v>0</v>
      </c>
      <c r="R41" s="7">
        <v>0</v>
      </c>
      <c r="S41" s="8">
        <v>0</v>
      </c>
      <c r="T41" s="8">
        <v>0</v>
      </c>
      <c r="U41" s="8">
        <v>0</v>
      </c>
    </row>
    <row r="42" spans="2:21" ht="12.75">
      <c r="B42" s="6" t="s">
        <v>209</v>
      </c>
      <c r="C42" s="17">
        <v>1120021</v>
      </c>
      <c r="D42" s="6" t="s">
        <v>121</v>
      </c>
      <c r="E42" s="6"/>
      <c r="F42" s="18">
        <v>513821488</v>
      </c>
      <c r="G42" s="6" t="s">
        <v>186</v>
      </c>
      <c r="H42" s="6" t="s">
        <v>194</v>
      </c>
      <c r="I42" s="6" t="s">
        <v>174</v>
      </c>
      <c r="J42" s="6"/>
      <c r="K42" s="17">
        <v>1.4</v>
      </c>
      <c r="L42" s="6" t="s">
        <v>93</v>
      </c>
      <c r="M42" s="19">
        <v>0.039</v>
      </c>
      <c r="N42" s="8">
        <v>-0.0024</v>
      </c>
      <c r="O42" s="7">
        <v>142411.79</v>
      </c>
      <c r="P42" s="7">
        <v>114.27</v>
      </c>
      <c r="Q42" s="7">
        <v>0</v>
      </c>
      <c r="R42" s="7">
        <v>162.73</v>
      </c>
      <c r="S42" s="8">
        <v>0.001</v>
      </c>
      <c r="T42" s="8">
        <v>0.0004</v>
      </c>
      <c r="U42" s="8">
        <v>0.0001</v>
      </c>
    </row>
    <row r="43" spans="2:21" ht="12.75">
      <c r="B43" s="6" t="s">
        <v>210</v>
      </c>
      <c r="C43" s="17">
        <v>1136753</v>
      </c>
      <c r="D43" s="6" t="s">
        <v>121</v>
      </c>
      <c r="E43" s="6"/>
      <c r="F43" s="18">
        <v>513821488</v>
      </c>
      <c r="G43" s="6" t="s">
        <v>186</v>
      </c>
      <c r="H43" s="6" t="s">
        <v>194</v>
      </c>
      <c r="I43" s="6" t="s">
        <v>174</v>
      </c>
      <c r="J43" s="6"/>
      <c r="K43" s="17">
        <v>6.81</v>
      </c>
      <c r="L43" s="6" t="s">
        <v>93</v>
      </c>
      <c r="M43" s="19">
        <v>0.04</v>
      </c>
      <c r="N43" s="8">
        <v>0.0148</v>
      </c>
      <c r="O43" s="7">
        <v>0.21</v>
      </c>
      <c r="P43" s="7">
        <v>119.27</v>
      </c>
      <c r="Q43" s="7">
        <v>0</v>
      </c>
      <c r="R43" s="7">
        <v>0</v>
      </c>
      <c r="S43" s="8">
        <v>0</v>
      </c>
      <c r="T43" s="8">
        <v>0</v>
      </c>
      <c r="U43" s="8">
        <v>0</v>
      </c>
    </row>
    <row r="44" spans="2:21" ht="12.75">
      <c r="B44" s="6" t="s">
        <v>211</v>
      </c>
      <c r="C44" s="17">
        <v>7770191</v>
      </c>
      <c r="D44" s="6" t="s">
        <v>121</v>
      </c>
      <c r="E44" s="6"/>
      <c r="F44" s="18">
        <v>520022732</v>
      </c>
      <c r="G44" s="6" t="s">
        <v>212</v>
      </c>
      <c r="H44" s="6" t="s">
        <v>194</v>
      </c>
      <c r="I44" s="6" t="s">
        <v>174</v>
      </c>
      <c r="J44" s="6"/>
      <c r="K44" s="17">
        <v>5.67</v>
      </c>
      <c r="L44" s="6" t="s">
        <v>93</v>
      </c>
      <c r="M44" s="19">
        <v>0.0299</v>
      </c>
      <c r="N44" s="8">
        <v>0.0114</v>
      </c>
      <c r="O44" s="7">
        <v>527362.15</v>
      </c>
      <c r="P44" s="7">
        <v>110.54</v>
      </c>
      <c r="Q44" s="7">
        <v>65.14</v>
      </c>
      <c r="R44" s="7">
        <v>648.09</v>
      </c>
      <c r="S44" s="8">
        <v>0.0015</v>
      </c>
      <c r="T44" s="8">
        <v>0.0016</v>
      </c>
      <c r="U44" s="8">
        <v>0.0003</v>
      </c>
    </row>
    <row r="45" spans="2:21" ht="12.75">
      <c r="B45" s="6" t="s">
        <v>213</v>
      </c>
      <c r="C45" s="17">
        <v>7770217</v>
      </c>
      <c r="D45" s="6" t="s">
        <v>121</v>
      </c>
      <c r="E45" s="6"/>
      <c r="F45" s="18">
        <v>520022732</v>
      </c>
      <c r="G45" s="6" t="s">
        <v>212</v>
      </c>
      <c r="H45" s="6" t="s">
        <v>194</v>
      </c>
      <c r="I45" s="6" t="s">
        <v>174</v>
      </c>
      <c r="J45" s="6"/>
      <c r="K45" s="17">
        <v>5.55</v>
      </c>
      <c r="L45" s="6" t="s">
        <v>93</v>
      </c>
      <c r="M45" s="19">
        <v>0.043</v>
      </c>
      <c r="N45" s="8">
        <v>0.0121</v>
      </c>
      <c r="O45" s="7">
        <v>4784668.67</v>
      </c>
      <c r="P45" s="7">
        <v>117.85</v>
      </c>
      <c r="Q45" s="7">
        <v>206.12</v>
      </c>
      <c r="R45" s="7">
        <v>5844.85</v>
      </c>
      <c r="S45" s="8">
        <v>0.0052</v>
      </c>
      <c r="T45" s="8">
        <v>0.0141</v>
      </c>
      <c r="U45" s="8">
        <v>0.003</v>
      </c>
    </row>
    <row r="46" spans="2:21" ht="12.75">
      <c r="B46" s="6" t="s">
        <v>214</v>
      </c>
      <c r="C46" s="17">
        <v>1139492</v>
      </c>
      <c r="D46" s="6" t="s">
        <v>121</v>
      </c>
      <c r="E46" s="6"/>
      <c r="F46" s="18">
        <v>513668277</v>
      </c>
      <c r="G46" s="6" t="s">
        <v>173</v>
      </c>
      <c r="H46" s="6" t="s">
        <v>215</v>
      </c>
      <c r="I46" s="6" t="s">
        <v>188</v>
      </c>
      <c r="J46" s="6"/>
      <c r="K46" s="17">
        <v>3.38</v>
      </c>
      <c r="L46" s="6" t="s">
        <v>93</v>
      </c>
      <c r="M46" s="19">
        <v>0.0095</v>
      </c>
      <c r="N46" s="8">
        <v>0.0017</v>
      </c>
      <c r="O46" s="7">
        <v>563087</v>
      </c>
      <c r="P46" s="7">
        <v>104.23</v>
      </c>
      <c r="Q46" s="7">
        <v>0</v>
      </c>
      <c r="R46" s="7">
        <v>586.91</v>
      </c>
      <c r="S46" s="8">
        <v>0.0008</v>
      </c>
      <c r="T46" s="8">
        <v>0.0014</v>
      </c>
      <c r="U46" s="8">
        <v>0.0003</v>
      </c>
    </row>
    <row r="47" spans="2:21" ht="12.75">
      <c r="B47" s="6" t="s">
        <v>216</v>
      </c>
      <c r="C47" s="17">
        <v>1110915</v>
      </c>
      <c r="D47" s="6" t="s">
        <v>121</v>
      </c>
      <c r="E47" s="6"/>
      <c r="F47" s="18">
        <v>520043605</v>
      </c>
      <c r="G47" s="6" t="s">
        <v>217</v>
      </c>
      <c r="H47" s="6" t="s">
        <v>218</v>
      </c>
      <c r="I47" s="6" t="s">
        <v>174</v>
      </c>
      <c r="J47" s="6"/>
      <c r="K47" s="17">
        <v>8.19</v>
      </c>
      <c r="L47" s="6" t="s">
        <v>93</v>
      </c>
      <c r="M47" s="19">
        <v>0.0515</v>
      </c>
      <c r="N47" s="8">
        <v>0.0251</v>
      </c>
      <c r="O47" s="7">
        <v>3642477</v>
      </c>
      <c r="P47" s="7">
        <v>150.73</v>
      </c>
      <c r="Q47" s="7">
        <v>0</v>
      </c>
      <c r="R47" s="7">
        <v>5490.31</v>
      </c>
      <c r="S47" s="8">
        <v>0.001</v>
      </c>
      <c r="T47" s="8">
        <v>0.0132</v>
      </c>
      <c r="U47" s="8">
        <v>0.0028</v>
      </c>
    </row>
    <row r="48" spans="2:21" ht="12.75">
      <c r="B48" s="6" t="s">
        <v>219</v>
      </c>
      <c r="C48" s="17">
        <v>1154764</v>
      </c>
      <c r="D48" s="6" t="s">
        <v>121</v>
      </c>
      <c r="E48" s="6"/>
      <c r="F48" s="18">
        <v>513668277</v>
      </c>
      <c r="G48" s="6" t="s">
        <v>173</v>
      </c>
      <c r="H48" s="6" t="s">
        <v>215</v>
      </c>
      <c r="I48" s="6" t="s">
        <v>188</v>
      </c>
      <c r="J48" s="6"/>
      <c r="K48" s="17">
        <v>3.95</v>
      </c>
      <c r="L48" s="6" t="s">
        <v>93</v>
      </c>
      <c r="M48" s="19">
        <v>0.0028</v>
      </c>
      <c r="N48" s="8">
        <v>0.0032</v>
      </c>
      <c r="O48" s="7">
        <v>3000000</v>
      </c>
      <c r="P48" s="7">
        <v>99.94</v>
      </c>
      <c r="Q48" s="7">
        <v>0</v>
      </c>
      <c r="R48" s="7">
        <v>2998.2</v>
      </c>
      <c r="S48" s="8">
        <v>0</v>
      </c>
      <c r="T48" s="8">
        <v>0.0072</v>
      </c>
      <c r="U48" s="8">
        <v>0.0015</v>
      </c>
    </row>
    <row r="49" spans="2:21" ht="12.75">
      <c r="B49" s="6" t="s">
        <v>220</v>
      </c>
      <c r="C49" s="17">
        <v>3900271</v>
      </c>
      <c r="D49" s="6" t="s">
        <v>121</v>
      </c>
      <c r="E49" s="6"/>
      <c r="F49" s="18">
        <v>520038506</v>
      </c>
      <c r="G49" s="6" t="s">
        <v>186</v>
      </c>
      <c r="H49" s="6" t="s">
        <v>218</v>
      </c>
      <c r="I49" s="6" t="s">
        <v>174</v>
      </c>
      <c r="J49" s="6"/>
      <c r="K49" s="17">
        <v>2.33</v>
      </c>
      <c r="L49" s="6" t="s">
        <v>93</v>
      </c>
      <c r="M49" s="19">
        <v>0.0445</v>
      </c>
      <c r="N49" s="8">
        <v>0.0023</v>
      </c>
      <c r="O49" s="7">
        <v>2438159.7</v>
      </c>
      <c r="P49" s="7">
        <v>116.67</v>
      </c>
      <c r="Q49" s="7">
        <v>0</v>
      </c>
      <c r="R49" s="7">
        <v>2844.6</v>
      </c>
      <c r="S49" s="8">
        <v>0.0035</v>
      </c>
      <c r="T49" s="8">
        <v>0.0069</v>
      </c>
      <c r="U49" s="8">
        <v>0.0014</v>
      </c>
    </row>
    <row r="50" spans="2:21" ht="12.75">
      <c r="B50" s="6" t="s">
        <v>221</v>
      </c>
      <c r="C50" s="17">
        <v>1118033</v>
      </c>
      <c r="D50" s="6" t="s">
        <v>121</v>
      </c>
      <c r="E50" s="6"/>
      <c r="F50" s="18">
        <v>513623314</v>
      </c>
      <c r="G50" s="6" t="s">
        <v>186</v>
      </c>
      <c r="H50" s="6" t="s">
        <v>215</v>
      </c>
      <c r="I50" s="6" t="s">
        <v>188</v>
      </c>
      <c r="J50" s="6"/>
      <c r="K50" s="17">
        <v>1.2</v>
      </c>
      <c r="L50" s="6" t="s">
        <v>93</v>
      </c>
      <c r="M50" s="19">
        <v>0.0377</v>
      </c>
      <c r="N50" s="8">
        <v>-0.0053</v>
      </c>
      <c r="O50" s="7">
        <v>23184.7</v>
      </c>
      <c r="P50" s="7">
        <v>115.93</v>
      </c>
      <c r="Q50" s="7">
        <v>0</v>
      </c>
      <c r="R50" s="7">
        <v>26.88</v>
      </c>
      <c r="S50" s="8">
        <v>0.0001</v>
      </c>
      <c r="T50" s="8">
        <v>0.0001</v>
      </c>
      <c r="U50" s="8">
        <v>0</v>
      </c>
    </row>
    <row r="51" spans="2:21" ht="12.75">
      <c r="B51" s="6" t="s">
        <v>222</v>
      </c>
      <c r="C51" s="17">
        <v>1129279</v>
      </c>
      <c r="D51" s="6" t="s">
        <v>121</v>
      </c>
      <c r="E51" s="6"/>
      <c r="F51" s="18">
        <v>513623314</v>
      </c>
      <c r="G51" s="6" t="s">
        <v>186</v>
      </c>
      <c r="H51" s="6" t="s">
        <v>218</v>
      </c>
      <c r="I51" s="6" t="s">
        <v>174</v>
      </c>
      <c r="J51" s="6"/>
      <c r="K51" s="17">
        <v>3</v>
      </c>
      <c r="L51" s="6" t="s">
        <v>93</v>
      </c>
      <c r="M51" s="19">
        <v>0.0285</v>
      </c>
      <c r="N51" s="8">
        <v>0.0051</v>
      </c>
      <c r="O51" s="7">
        <v>519980.43</v>
      </c>
      <c r="P51" s="7">
        <v>108.92</v>
      </c>
      <c r="Q51" s="7">
        <v>0</v>
      </c>
      <c r="R51" s="7">
        <v>566.36</v>
      </c>
      <c r="S51" s="8">
        <v>0.0011</v>
      </c>
      <c r="T51" s="8">
        <v>0.0014</v>
      </c>
      <c r="U51" s="8">
        <v>0.0003</v>
      </c>
    </row>
    <row r="52" spans="2:21" ht="12.75">
      <c r="B52" s="6" t="s">
        <v>223</v>
      </c>
      <c r="C52" s="17">
        <v>1141050</v>
      </c>
      <c r="D52" s="6" t="s">
        <v>121</v>
      </c>
      <c r="E52" s="6"/>
      <c r="F52" s="18">
        <v>513623314</v>
      </c>
      <c r="G52" s="6" t="s">
        <v>186</v>
      </c>
      <c r="H52" s="6" t="s">
        <v>218</v>
      </c>
      <c r="I52" s="6" t="s">
        <v>174</v>
      </c>
      <c r="J52" s="6"/>
      <c r="K52" s="17">
        <v>5.69</v>
      </c>
      <c r="L52" s="6" t="s">
        <v>93</v>
      </c>
      <c r="M52" s="19">
        <v>0.0195</v>
      </c>
      <c r="N52" s="8">
        <v>0.0158</v>
      </c>
      <c r="O52" s="7">
        <v>644560</v>
      </c>
      <c r="P52" s="7">
        <v>103.8</v>
      </c>
      <c r="Q52" s="7">
        <v>0</v>
      </c>
      <c r="R52" s="7">
        <v>669.05</v>
      </c>
      <c r="S52" s="8">
        <v>0.0009</v>
      </c>
      <c r="T52" s="8">
        <v>0.0016</v>
      </c>
      <c r="U52" s="8">
        <v>0.0003</v>
      </c>
    </row>
    <row r="53" spans="2:21" ht="12.75">
      <c r="B53" s="6" t="s">
        <v>224</v>
      </c>
      <c r="C53" s="17">
        <v>1128347</v>
      </c>
      <c r="D53" s="6" t="s">
        <v>121</v>
      </c>
      <c r="E53" s="6"/>
      <c r="F53" s="18">
        <v>34250659</v>
      </c>
      <c r="G53" s="6" t="s">
        <v>186</v>
      </c>
      <c r="H53" s="6" t="s">
        <v>218</v>
      </c>
      <c r="I53" s="6" t="s">
        <v>174</v>
      </c>
      <c r="J53" s="6"/>
      <c r="K53" s="17">
        <v>3.71</v>
      </c>
      <c r="L53" s="6" t="s">
        <v>93</v>
      </c>
      <c r="M53" s="19">
        <v>0.0329</v>
      </c>
      <c r="N53" s="8">
        <v>0.006</v>
      </c>
      <c r="O53" s="7">
        <v>0.54</v>
      </c>
      <c r="P53" s="7">
        <v>112.7</v>
      </c>
      <c r="Q53" s="7">
        <v>0</v>
      </c>
      <c r="R53" s="7">
        <v>0</v>
      </c>
      <c r="S53" s="8">
        <v>0</v>
      </c>
      <c r="T53" s="8">
        <v>0</v>
      </c>
      <c r="U53" s="8">
        <v>0</v>
      </c>
    </row>
    <row r="54" spans="2:21" ht="12.75">
      <c r="B54" s="6" t="s">
        <v>225</v>
      </c>
      <c r="C54" s="17">
        <v>1133040</v>
      </c>
      <c r="D54" s="6" t="s">
        <v>121</v>
      </c>
      <c r="E54" s="6"/>
      <c r="F54" s="18">
        <v>34250659</v>
      </c>
      <c r="G54" s="6" t="s">
        <v>186</v>
      </c>
      <c r="H54" s="6" t="s">
        <v>218</v>
      </c>
      <c r="I54" s="6" t="s">
        <v>174</v>
      </c>
      <c r="J54" s="6"/>
      <c r="K54" s="17">
        <v>5.95</v>
      </c>
      <c r="L54" s="6" t="s">
        <v>93</v>
      </c>
      <c r="M54" s="19">
        <v>0.033</v>
      </c>
      <c r="N54" s="8">
        <v>0.0146</v>
      </c>
      <c r="O54" s="7">
        <v>530528.26</v>
      </c>
      <c r="P54" s="7">
        <v>112.07</v>
      </c>
      <c r="Q54" s="7">
        <v>0</v>
      </c>
      <c r="R54" s="7">
        <v>594.56</v>
      </c>
      <c r="S54" s="8">
        <v>0.0035</v>
      </c>
      <c r="T54" s="8">
        <v>0.0014</v>
      </c>
      <c r="U54" s="8">
        <v>0.0003</v>
      </c>
    </row>
    <row r="55" spans="2:21" ht="12.75">
      <c r="B55" s="6" t="s">
        <v>226</v>
      </c>
      <c r="C55" s="17">
        <v>7590128</v>
      </c>
      <c r="D55" s="6" t="s">
        <v>121</v>
      </c>
      <c r="E55" s="6"/>
      <c r="F55" s="18">
        <v>520001736</v>
      </c>
      <c r="G55" s="6" t="s">
        <v>186</v>
      </c>
      <c r="H55" s="6" t="s">
        <v>215</v>
      </c>
      <c r="I55" s="6" t="s">
        <v>188</v>
      </c>
      <c r="J55" s="6"/>
      <c r="K55" s="17">
        <v>4.6</v>
      </c>
      <c r="L55" s="6" t="s">
        <v>93</v>
      </c>
      <c r="M55" s="19">
        <v>0.0475</v>
      </c>
      <c r="N55" s="8">
        <v>0.0089</v>
      </c>
      <c r="O55" s="7">
        <v>2788622</v>
      </c>
      <c r="P55" s="7">
        <v>144.4</v>
      </c>
      <c r="Q55" s="7">
        <v>80.52</v>
      </c>
      <c r="R55" s="7">
        <v>4107.29</v>
      </c>
      <c r="S55" s="8">
        <v>0.0015</v>
      </c>
      <c r="T55" s="8">
        <v>0.0099</v>
      </c>
      <c r="U55" s="8">
        <v>0.0021</v>
      </c>
    </row>
    <row r="56" spans="2:21" ht="12.75">
      <c r="B56" s="6" t="s">
        <v>227</v>
      </c>
      <c r="C56" s="17">
        <v>1260488</v>
      </c>
      <c r="D56" s="6" t="s">
        <v>121</v>
      </c>
      <c r="E56" s="6"/>
      <c r="F56" s="18">
        <v>520033234</v>
      </c>
      <c r="G56" s="6" t="s">
        <v>186</v>
      </c>
      <c r="H56" s="6" t="s">
        <v>215</v>
      </c>
      <c r="I56" s="6" t="s">
        <v>188</v>
      </c>
      <c r="J56" s="6"/>
      <c r="K56" s="17">
        <v>0.98</v>
      </c>
      <c r="L56" s="6" t="s">
        <v>93</v>
      </c>
      <c r="M56" s="19">
        <v>0.065</v>
      </c>
      <c r="N56" s="8">
        <v>-0.0024</v>
      </c>
      <c r="O56" s="7">
        <v>119.44</v>
      </c>
      <c r="P56" s="7">
        <v>121</v>
      </c>
      <c r="Q56" s="7">
        <v>0.01</v>
      </c>
      <c r="R56" s="7">
        <v>0.15</v>
      </c>
      <c r="S56" s="8">
        <v>0</v>
      </c>
      <c r="T56" s="8">
        <v>0</v>
      </c>
      <c r="U56" s="8">
        <v>0</v>
      </c>
    </row>
    <row r="57" spans="2:21" ht="12.75">
      <c r="B57" s="6" t="s">
        <v>228</v>
      </c>
      <c r="C57" s="17">
        <v>1260546</v>
      </c>
      <c r="D57" s="6" t="s">
        <v>121</v>
      </c>
      <c r="E57" s="6"/>
      <c r="F57" s="18">
        <v>520033234</v>
      </c>
      <c r="G57" s="6" t="s">
        <v>186</v>
      </c>
      <c r="H57" s="6" t="s">
        <v>218</v>
      </c>
      <c r="I57" s="6" t="s">
        <v>174</v>
      </c>
      <c r="J57" s="6"/>
      <c r="K57" s="17">
        <v>4.13</v>
      </c>
      <c r="L57" s="6" t="s">
        <v>93</v>
      </c>
      <c r="M57" s="19">
        <v>0.0535</v>
      </c>
      <c r="N57" s="8">
        <v>0.0137</v>
      </c>
      <c r="O57" s="7">
        <v>3920943.6</v>
      </c>
      <c r="P57" s="7">
        <v>121.68</v>
      </c>
      <c r="Q57" s="7">
        <v>573.02</v>
      </c>
      <c r="R57" s="7">
        <v>5344.02</v>
      </c>
      <c r="S57" s="8">
        <v>0.0015</v>
      </c>
      <c r="T57" s="8">
        <v>0.0129</v>
      </c>
      <c r="U57" s="8">
        <v>0.0027</v>
      </c>
    </row>
    <row r="58" spans="2:21" ht="12.75">
      <c r="B58" s="6" t="s">
        <v>229</v>
      </c>
      <c r="C58" s="17">
        <v>1260652</v>
      </c>
      <c r="D58" s="6" t="s">
        <v>121</v>
      </c>
      <c r="E58" s="6"/>
      <c r="F58" s="18">
        <v>520033234</v>
      </c>
      <c r="G58" s="6" t="s">
        <v>186</v>
      </c>
      <c r="H58" s="6" t="s">
        <v>218</v>
      </c>
      <c r="I58" s="6" t="s">
        <v>174</v>
      </c>
      <c r="J58" s="6"/>
      <c r="K58" s="17">
        <v>6.7</v>
      </c>
      <c r="L58" s="6" t="s">
        <v>93</v>
      </c>
      <c r="M58" s="19">
        <v>0.0278</v>
      </c>
      <c r="N58" s="8">
        <v>0.0253</v>
      </c>
      <c r="O58" s="7">
        <v>2500000</v>
      </c>
      <c r="P58" s="7">
        <v>104.02</v>
      </c>
      <c r="Q58" s="7">
        <v>0</v>
      </c>
      <c r="R58" s="7">
        <v>2600.5</v>
      </c>
      <c r="S58" s="8">
        <v>0.002</v>
      </c>
      <c r="T58" s="8">
        <v>0.0063</v>
      </c>
      <c r="U58" s="8">
        <v>0.0013</v>
      </c>
    </row>
    <row r="59" spans="2:21" ht="12.75">
      <c r="B59" s="6" t="s">
        <v>230</v>
      </c>
      <c r="C59" s="17">
        <v>1260397</v>
      </c>
      <c r="D59" s="6" t="s">
        <v>121</v>
      </c>
      <c r="E59" s="6"/>
      <c r="F59" s="18">
        <v>520033234</v>
      </c>
      <c r="G59" s="6" t="s">
        <v>186</v>
      </c>
      <c r="H59" s="6" t="s">
        <v>218</v>
      </c>
      <c r="I59" s="6" t="s">
        <v>174</v>
      </c>
      <c r="J59" s="6"/>
      <c r="K59" s="17">
        <v>1.57</v>
      </c>
      <c r="L59" s="6" t="s">
        <v>93</v>
      </c>
      <c r="M59" s="19">
        <v>0.051</v>
      </c>
      <c r="N59" s="8">
        <v>0.0024</v>
      </c>
      <c r="O59" s="7">
        <v>4732074</v>
      </c>
      <c r="P59" s="7">
        <v>131.21</v>
      </c>
      <c r="Q59" s="7">
        <v>0</v>
      </c>
      <c r="R59" s="7">
        <v>6208.95</v>
      </c>
      <c r="S59" s="8">
        <v>0.0028</v>
      </c>
      <c r="T59" s="8">
        <v>0.015</v>
      </c>
      <c r="U59" s="8">
        <v>0.0032</v>
      </c>
    </row>
    <row r="60" spans="2:21" ht="12.75">
      <c r="B60" s="6" t="s">
        <v>231</v>
      </c>
      <c r="C60" s="17">
        <v>1260603</v>
      </c>
      <c r="D60" s="6" t="s">
        <v>121</v>
      </c>
      <c r="E60" s="6"/>
      <c r="F60" s="18">
        <v>520033234</v>
      </c>
      <c r="G60" s="6" t="s">
        <v>186</v>
      </c>
      <c r="H60" s="6" t="s">
        <v>218</v>
      </c>
      <c r="I60" s="6" t="s">
        <v>174</v>
      </c>
      <c r="J60" s="6"/>
      <c r="K60" s="17">
        <v>6.41</v>
      </c>
      <c r="L60" s="6" t="s">
        <v>93</v>
      </c>
      <c r="M60" s="19">
        <v>0.04</v>
      </c>
      <c r="N60" s="8">
        <v>0.0231</v>
      </c>
      <c r="O60" s="7">
        <v>5293253</v>
      </c>
      <c r="P60" s="7">
        <v>112.32</v>
      </c>
      <c r="Q60" s="7">
        <v>0</v>
      </c>
      <c r="R60" s="7">
        <v>5945.38</v>
      </c>
      <c r="S60" s="8">
        <v>0.0018</v>
      </c>
      <c r="T60" s="8">
        <v>0.0143</v>
      </c>
      <c r="U60" s="8">
        <v>0.003</v>
      </c>
    </row>
    <row r="61" spans="2:21" ht="12.75">
      <c r="B61" s="6" t="s">
        <v>232</v>
      </c>
      <c r="C61" s="17">
        <v>1120120</v>
      </c>
      <c r="D61" s="6" t="s">
        <v>121</v>
      </c>
      <c r="E61" s="6"/>
      <c r="F61" s="18">
        <v>513754069</v>
      </c>
      <c r="G61" s="6" t="s">
        <v>233</v>
      </c>
      <c r="H61" s="6" t="s">
        <v>218</v>
      </c>
      <c r="I61" s="6" t="s">
        <v>174</v>
      </c>
      <c r="J61" s="6"/>
      <c r="K61" s="17">
        <v>2.72</v>
      </c>
      <c r="L61" s="6" t="s">
        <v>93</v>
      </c>
      <c r="M61" s="19">
        <v>0.0375</v>
      </c>
      <c r="N61" s="8">
        <v>0.0011</v>
      </c>
      <c r="O61" s="7">
        <v>413500</v>
      </c>
      <c r="P61" s="7">
        <v>119.58</v>
      </c>
      <c r="Q61" s="7">
        <v>0</v>
      </c>
      <c r="R61" s="7">
        <v>494.46</v>
      </c>
      <c r="S61" s="8">
        <v>0.0005</v>
      </c>
      <c r="T61" s="8">
        <v>0.0012</v>
      </c>
      <c r="U61" s="8">
        <v>0.0003</v>
      </c>
    </row>
    <row r="62" spans="2:21" ht="12.75">
      <c r="B62" s="6" t="s">
        <v>234</v>
      </c>
      <c r="C62" s="17">
        <v>1132950</v>
      </c>
      <c r="D62" s="6" t="s">
        <v>121</v>
      </c>
      <c r="E62" s="6"/>
      <c r="F62" s="18">
        <v>513754069</v>
      </c>
      <c r="G62" s="6" t="s">
        <v>233</v>
      </c>
      <c r="H62" s="6" t="s">
        <v>218</v>
      </c>
      <c r="I62" s="6" t="s">
        <v>174</v>
      </c>
      <c r="J62" s="6"/>
      <c r="K62" s="17">
        <v>4.97</v>
      </c>
      <c r="L62" s="6" t="s">
        <v>93</v>
      </c>
      <c r="M62" s="19">
        <v>0.0232</v>
      </c>
      <c r="N62" s="8">
        <v>0.0088</v>
      </c>
      <c r="O62" s="7">
        <v>577000</v>
      </c>
      <c r="P62" s="7">
        <v>108.26</v>
      </c>
      <c r="Q62" s="7">
        <v>0</v>
      </c>
      <c r="R62" s="7">
        <v>624.66</v>
      </c>
      <c r="S62" s="8">
        <v>0.0016</v>
      </c>
      <c r="T62" s="8">
        <v>0.0015</v>
      </c>
      <c r="U62" s="8">
        <v>0.0003</v>
      </c>
    </row>
    <row r="63" spans="2:21" ht="12.75">
      <c r="B63" s="6" t="s">
        <v>235</v>
      </c>
      <c r="C63" s="17">
        <v>1136050</v>
      </c>
      <c r="D63" s="6" t="s">
        <v>121</v>
      </c>
      <c r="E63" s="6"/>
      <c r="F63" s="18">
        <v>513754069</v>
      </c>
      <c r="G63" s="6" t="s">
        <v>233</v>
      </c>
      <c r="H63" s="6" t="s">
        <v>215</v>
      </c>
      <c r="I63" s="6" t="s">
        <v>188</v>
      </c>
      <c r="J63" s="6"/>
      <c r="K63" s="17">
        <v>6.34</v>
      </c>
      <c r="L63" s="6" t="s">
        <v>93</v>
      </c>
      <c r="M63" s="19">
        <v>0.0248</v>
      </c>
      <c r="N63" s="8">
        <v>0.0128</v>
      </c>
      <c r="O63" s="7">
        <v>800000</v>
      </c>
      <c r="P63" s="7">
        <v>108.66</v>
      </c>
      <c r="Q63" s="7">
        <v>0</v>
      </c>
      <c r="R63" s="7">
        <v>869.28</v>
      </c>
      <c r="S63" s="8">
        <v>0.0019</v>
      </c>
      <c r="T63" s="8">
        <v>0.0021</v>
      </c>
      <c r="U63" s="8">
        <v>0.0004</v>
      </c>
    </row>
    <row r="64" spans="2:21" ht="12.75">
      <c r="B64" s="6" t="s">
        <v>236</v>
      </c>
      <c r="C64" s="17">
        <v>3230224</v>
      </c>
      <c r="D64" s="6" t="s">
        <v>121</v>
      </c>
      <c r="E64" s="6"/>
      <c r="F64" s="18">
        <v>520037789</v>
      </c>
      <c r="G64" s="6" t="s">
        <v>186</v>
      </c>
      <c r="H64" s="6" t="s">
        <v>218</v>
      </c>
      <c r="I64" s="6" t="s">
        <v>174</v>
      </c>
      <c r="J64" s="6"/>
      <c r="K64" s="17">
        <v>2.32</v>
      </c>
      <c r="L64" s="6" t="s">
        <v>93</v>
      </c>
      <c r="M64" s="19">
        <v>0.0585</v>
      </c>
      <c r="N64" s="8">
        <v>0.0034</v>
      </c>
      <c r="O64" s="7">
        <v>2905561.78</v>
      </c>
      <c r="P64" s="7">
        <v>125.02</v>
      </c>
      <c r="Q64" s="7">
        <v>0</v>
      </c>
      <c r="R64" s="7">
        <v>3632.53</v>
      </c>
      <c r="S64" s="8">
        <v>0.0025</v>
      </c>
      <c r="T64" s="8">
        <v>0.0088</v>
      </c>
      <c r="U64" s="8">
        <v>0.0018</v>
      </c>
    </row>
    <row r="65" spans="2:21" ht="12.75">
      <c r="B65" s="6" t="s">
        <v>237</v>
      </c>
      <c r="C65" s="17">
        <v>3230208</v>
      </c>
      <c r="D65" s="6" t="s">
        <v>121</v>
      </c>
      <c r="E65" s="6"/>
      <c r="F65" s="18">
        <v>520037789</v>
      </c>
      <c r="G65" s="6" t="s">
        <v>186</v>
      </c>
      <c r="H65" s="6" t="s">
        <v>218</v>
      </c>
      <c r="I65" s="6" t="s">
        <v>174</v>
      </c>
      <c r="J65" s="6"/>
      <c r="K65" s="17">
        <v>5.87</v>
      </c>
      <c r="L65" s="6" t="s">
        <v>93</v>
      </c>
      <c r="M65" s="19">
        <v>0.023</v>
      </c>
      <c r="N65" s="8">
        <v>0.0181</v>
      </c>
      <c r="O65" s="7">
        <v>296288.85</v>
      </c>
      <c r="P65" s="7">
        <v>105.3</v>
      </c>
      <c r="Q65" s="7">
        <v>0</v>
      </c>
      <c r="R65" s="7">
        <v>311.99</v>
      </c>
      <c r="S65" s="8">
        <v>0.0002</v>
      </c>
      <c r="T65" s="8">
        <v>0.0008</v>
      </c>
      <c r="U65" s="8">
        <v>0.0002</v>
      </c>
    </row>
    <row r="66" spans="2:21" ht="12.75">
      <c r="B66" s="6" t="s">
        <v>238</v>
      </c>
      <c r="C66" s="17">
        <v>3230125</v>
      </c>
      <c r="D66" s="6" t="s">
        <v>121</v>
      </c>
      <c r="E66" s="6"/>
      <c r="F66" s="18">
        <v>520037789</v>
      </c>
      <c r="G66" s="6" t="s">
        <v>186</v>
      </c>
      <c r="H66" s="6" t="s">
        <v>218</v>
      </c>
      <c r="I66" s="6" t="s">
        <v>174</v>
      </c>
      <c r="J66" s="6"/>
      <c r="K66" s="17">
        <v>2.43</v>
      </c>
      <c r="L66" s="6" t="s">
        <v>93</v>
      </c>
      <c r="M66" s="19">
        <v>0.049</v>
      </c>
      <c r="N66" s="8">
        <v>0.0034</v>
      </c>
      <c r="O66" s="7">
        <v>2961994.89</v>
      </c>
      <c r="P66" s="7">
        <v>117.47</v>
      </c>
      <c r="Q66" s="7">
        <v>0</v>
      </c>
      <c r="R66" s="7">
        <v>3479.46</v>
      </c>
      <c r="S66" s="8">
        <v>0.0037</v>
      </c>
      <c r="T66" s="8">
        <v>0.0084</v>
      </c>
      <c r="U66" s="8">
        <v>0.0018</v>
      </c>
    </row>
    <row r="67" spans="2:21" ht="12.75">
      <c r="B67" s="6" t="s">
        <v>239</v>
      </c>
      <c r="C67" s="17">
        <v>1103670</v>
      </c>
      <c r="D67" s="6" t="s">
        <v>121</v>
      </c>
      <c r="E67" s="6"/>
      <c r="F67" s="18">
        <v>513937714</v>
      </c>
      <c r="G67" s="6" t="s">
        <v>233</v>
      </c>
      <c r="H67" s="6" t="s">
        <v>215</v>
      </c>
      <c r="I67" s="6" t="s">
        <v>188</v>
      </c>
      <c r="J67" s="6"/>
      <c r="K67" s="17">
        <v>2.21</v>
      </c>
      <c r="L67" s="6" t="s">
        <v>93</v>
      </c>
      <c r="M67" s="19">
        <v>0.0405</v>
      </c>
      <c r="N67" s="8">
        <v>0.0003</v>
      </c>
      <c r="O67" s="7">
        <v>226672.74</v>
      </c>
      <c r="P67" s="7">
        <v>132.85</v>
      </c>
      <c r="Q67" s="7">
        <v>0</v>
      </c>
      <c r="R67" s="7">
        <v>301.13</v>
      </c>
      <c r="S67" s="8">
        <v>0.0016</v>
      </c>
      <c r="T67" s="8">
        <v>0.0007</v>
      </c>
      <c r="U67" s="8">
        <v>0.0002</v>
      </c>
    </row>
    <row r="68" spans="2:21" ht="12.75">
      <c r="B68" s="6" t="s">
        <v>240</v>
      </c>
      <c r="C68" s="17">
        <v>5660048</v>
      </c>
      <c r="D68" s="6" t="s">
        <v>121</v>
      </c>
      <c r="E68" s="6"/>
      <c r="F68" s="18">
        <v>520007469</v>
      </c>
      <c r="G68" s="6" t="s">
        <v>233</v>
      </c>
      <c r="H68" s="6" t="s">
        <v>215</v>
      </c>
      <c r="I68" s="6" t="s">
        <v>188</v>
      </c>
      <c r="J68" s="6"/>
      <c r="K68" s="17">
        <v>0.79</v>
      </c>
      <c r="L68" s="6" t="s">
        <v>93</v>
      </c>
      <c r="M68" s="19">
        <v>0.0428</v>
      </c>
      <c r="N68" s="8">
        <v>0.0044</v>
      </c>
      <c r="O68" s="7">
        <v>190481.99</v>
      </c>
      <c r="P68" s="7">
        <v>125.45</v>
      </c>
      <c r="Q68" s="7">
        <v>0</v>
      </c>
      <c r="R68" s="7">
        <v>238.96</v>
      </c>
      <c r="S68" s="8">
        <v>0.0027</v>
      </c>
      <c r="T68" s="8">
        <v>0.0006</v>
      </c>
      <c r="U68" s="8">
        <v>0.0001</v>
      </c>
    </row>
    <row r="69" spans="2:21" ht="12.75">
      <c r="B69" s="6" t="s">
        <v>241</v>
      </c>
      <c r="C69" s="17">
        <v>1128586</v>
      </c>
      <c r="D69" s="6" t="s">
        <v>121</v>
      </c>
      <c r="E69" s="6"/>
      <c r="F69" s="18">
        <v>513992529</v>
      </c>
      <c r="G69" s="6" t="s">
        <v>186</v>
      </c>
      <c r="H69" s="6" t="s">
        <v>215</v>
      </c>
      <c r="I69" s="6" t="s">
        <v>188</v>
      </c>
      <c r="J69" s="6"/>
      <c r="K69" s="17">
        <v>2.12</v>
      </c>
      <c r="L69" s="6" t="s">
        <v>93</v>
      </c>
      <c r="M69" s="19">
        <v>0.0275</v>
      </c>
      <c r="N69" s="8">
        <v>0.0005</v>
      </c>
      <c r="O69" s="7">
        <v>283695.24</v>
      </c>
      <c r="P69" s="7">
        <v>107.88</v>
      </c>
      <c r="Q69" s="7">
        <v>0</v>
      </c>
      <c r="R69" s="7">
        <v>306.05</v>
      </c>
      <c r="S69" s="8">
        <v>0.0014</v>
      </c>
      <c r="T69" s="8">
        <v>0.0007</v>
      </c>
      <c r="U69" s="8">
        <v>0.0002</v>
      </c>
    </row>
    <row r="70" spans="2:21" ht="12.75">
      <c r="B70" s="6" t="s">
        <v>242</v>
      </c>
      <c r="C70" s="17">
        <v>1132927</v>
      </c>
      <c r="D70" s="6" t="s">
        <v>121</v>
      </c>
      <c r="E70" s="6"/>
      <c r="F70" s="18">
        <v>513992529</v>
      </c>
      <c r="G70" s="6" t="s">
        <v>186</v>
      </c>
      <c r="H70" s="6" t="s">
        <v>215</v>
      </c>
      <c r="I70" s="6" t="s">
        <v>188</v>
      </c>
      <c r="J70" s="6"/>
      <c r="K70" s="17">
        <v>4.12</v>
      </c>
      <c r="L70" s="6" t="s">
        <v>93</v>
      </c>
      <c r="M70" s="19">
        <v>0.0275</v>
      </c>
      <c r="N70" s="8">
        <v>0.0041</v>
      </c>
      <c r="O70" s="7">
        <v>571431.87</v>
      </c>
      <c r="P70" s="7">
        <v>108.86</v>
      </c>
      <c r="Q70" s="7">
        <v>0</v>
      </c>
      <c r="R70" s="7">
        <v>622.06</v>
      </c>
      <c r="S70" s="8">
        <v>0.0012</v>
      </c>
      <c r="T70" s="8">
        <v>0.0015</v>
      </c>
      <c r="U70" s="8">
        <v>0.0003</v>
      </c>
    </row>
    <row r="71" spans="2:21" ht="12.75">
      <c r="B71" s="6" t="s">
        <v>243</v>
      </c>
      <c r="C71" s="17">
        <v>1138973</v>
      </c>
      <c r="D71" s="6" t="s">
        <v>121</v>
      </c>
      <c r="E71" s="6"/>
      <c r="F71" s="18">
        <v>513992529</v>
      </c>
      <c r="G71" s="6" t="s">
        <v>186</v>
      </c>
      <c r="H71" s="6" t="s">
        <v>215</v>
      </c>
      <c r="I71" s="6" t="s">
        <v>188</v>
      </c>
      <c r="J71" s="6"/>
      <c r="K71" s="17">
        <v>6.9</v>
      </c>
      <c r="L71" s="6" t="s">
        <v>93</v>
      </c>
      <c r="M71" s="19">
        <v>0.0196</v>
      </c>
      <c r="N71" s="8">
        <v>0.0185</v>
      </c>
      <c r="O71" s="7">
        <v>458150</v>
      </c>
      <c r="P71" s="7">
        <v>102.53</v>
      </c>
      <c r="Q71" s="7">
        <v>0</v>
      </c>
      <c r="R71" s="7">
        <v>469.74</v>
      </c>
      <c r="S71" s="8">
        <v>0.0007</v>
      </c>
      <c r="T71" s="8">
        <v>0.0011</v>
      </c>
      <c r="U71" s="8">
        <v>0.0002</v>
      </c>
    </row>
    <row r="72" spans="2:21" ht="12.75">
      <c r="B72" s="6" t="s">
        <v>244</v>
      </c>
      <c r="C72" s="17">
        <v>1139542</v>
      </c>
      <c r="D72" s="6" t="s">
        <v>121</v>
      </c>
      <c r="E72" s="6"/>
      <c r="F72" s="18">
        <v>510216054</v>
      </c>
      <c r="G72" s="6" t="s">
        <v>205</v>
      </c>
      <c r="H72" s="6" t="s">
        <v>218</v>
      </c>
      <c r="I72" s="6" t="s">
        <v>174</v>
      </c>
      <c r="J72" s="6"/>
      <c r="K72" s="17">
        <v>4.94</v>
      </c>
      <c r="L72" s="6" t="s">
        <v>93</v>
      </c>
      <c r="M72" s="19">
        <v>0.0194</v>
      </c>
      <c r="N72" s="8">
        <v>0.0089</v>
      </c>
      <c r="O72" s="7">
        <v>705859</v>
      </c>
      <c r="P72" s="7">
        <v>106.94</v>
      </c>
      <c r="Q72" s="7">
        <v>0</v>
      </c>
      <c r="R72" s="7">
        <v>754.85</v>
      </c>
      <c r="S72" s="8">
        <v>0.0011</v>
      </c>
      <c r="T72" s="8">
        <v>0.0018</v>
      </c>
      <c r="U72" s="8">
        <v>0.0004</v>
      </c>
    </row>
    <row r="73" spans="2:21" ht="12.75">
      <c r="B73" s="6" t="s">
        <v>245</v>
      </c>
      <c r="C73" s="17">
        <v>1142595</v>
      </c>
      <c r="D73" s="6" t="s">
        <v>121</v>
      </c>
      <c r="E73" s="6"/>
      <c r="F73" s="18">
        <v>510216054</v>
      </c>
      <c r="G73" s="6" t="s">
        <v>205</v>
      </c>
      <c r="H73" s="6" t="s">
        <v>218</v>
      </c>
      <c r="I73" s="6" t="s">
        <v>174</v>
      </c>
      <c r="J73" s="6"/>
      <c r="K73" s="17">
        <v>6.83</v>
      </c>
      <c r="L73" s="6" t="s">
        <v>93</v>
      </c>
      <c r="M73" s="19">
        <v>0.0123</v>
      </c>
      <c r="N73" s="8">
        <v>0.0144</v>
      </c>
      <c r="O73" s="7">
        <v>1043000</v>
      </c>
      <c r="P73" s="7">
        <v>100.07</v>
      </c>
      <c r="Q73" s="7">
        <v>0</v>
      </c>
      <c r="R73" s="7">
        <v>1043.73</v>
      </c>
      <c r="S73" s="8">
        <v>0.001</v>
      </c>
      <c r="T73" s="8">
        <v>0.0025</v>
      </c>
      <c r="U73" s="8">
        <v>0.0005</v>
      </c>
    </row>
    <row r="74" spans="2:21" ht="12.75">
      <c r="B74" s="6" t="s">
        <v>246</v>
      </c>
      <c r="C74" s="17">
        <v>1410307</v>
      </c>
      <c r="D74" s="6" t="s">
        <v>121</v>
      </c>
      <c r="E74" s="6"/>
      <c r="F74" s="18">
        <v>520034372</v>
      </c>
      <c r="G74" s="6" t="s">
        <v>247</v>
      </c>
      <c r="H74" s="6" t="s">
        <v>218</v>
      </c>
      <c r="I74" s="6" t="s">
        <v>174</v>
      </c>
      <c r="J74" s="6"/>
      <c r="K74" s="17">
        <v>3.85</v>
      </c>
      <c r="L74" s="6" t="s">
        <v>93</v>
      </c>
      <c r="M74" s="19">
        <v>0.018</v>
      </c>
      <c r="N74" s="8">
        <v>0.01</v>
      </c>
      <c r="O74" s="7">
        <v>301543.76</v>
      </c>
      <c r="P74" s="7">
        <v>103.87</v>
      </c>
      <c r="Q74" s="7">
        <v>0</v>
      </c>
      <c r="R74" s="7">
        <v>313.21</v>
      </c>
      <c r="S74" s="8">
        <v>0.0007</v>
      </c>
      <c r="T74" s="8">
        <v>0.0008</v>
      </c>
      <c r="U74" s="8">
        <v>0.0002</v>
      </c>
    </row>
    <row r="75" spans="2:21" ht="12.75">
      <c r="B75" s="6" t="s">
        <v>248</v>
      </c>
      <c r="C75" s="17">
        <v>1121763</v>
      </c>
      <c r="D75" s="6" t="s">
        <v>121</v>
      </c>
      <c r="E75" s="6"/>
      <c r="F75" s="18">
        <v>520043795</v>
      </c>
      <c r="G75" s="6" t="s">
        <v>249</v>
      </c>
      <c r="H75" s="6" t="s">
        <v>250</v>
      </c>
      <c r="I75" s="6" t="s">
        <v>188</v>
      </c>
      <c r="J75" s="6"/>
      <c r="K75" s="17">
        <v>3.51</v>
      </c>
      <c r="L75" s="6" t="s">
        <v>93</v>
      </c>
      <c r="M75" s="19">
        <v>0.0395</v>
      </c>
      <c r="N75" s="8">
        <v>0.0079</v>
      </c>
      <c r="O75" s="7">
        <v>263111.09</v>
      </c>
      <c r="P75" s="7">
        <v>119.52</v>
      </c>
      <c r="Q75" s="7">
        <v>0</v>
      </c>
      <c r="R75" s="7">
        <v>314.47</v>
      </c>
      <c r="S75" s="8">
        <v>0.0004</v>
      </c>
      <c r="T75" s="8">
        <v>0.0008</v>
      </c>
      <c r="U75" s="8">
        <v>0.0002</v>
      </c>
    </row>
    <row r="76" spans="2:21" ht="12.75">
      <c r="B76" s="6" t="s">
        <v>251</v>
      </c>
      <c r="C76" s="17">
        <v>1123256</v>
      </c>
      <c r="D76" s="6" t="s">
        <v>121</v>
      </c>
      <c r="E76" s="6"/>
      <c r="F76" s="18">
        <v>520040072</v>
      </c>
      <c r="G76" s="6" t="s">
        <v>199</v>
      </c>
      <c r="H76" s="6" t="s">
        <v>250</v>
      </c>
      <c r="I76" s="6" t="s">
        <v>188</v>
      </c>
      <c r="J76" s="6"/>
      <c r="L76" s="6" t="s">
        <v>93</v>
      </c>
      <c r="M76" s="19">
        <v>0.039</v>
      </c>
      <c r="N76" s="8">
        <v>0.0244</v>
      </c>
      <c r="O76" s="7">
        <v>0.36</v>
      </c>
      <c r="P76" s="7">
        <v>107.22</v>
      </c>
      <c r="Q76" s="7">
        <v>0</v>
      </c>
      <c r="R76" s="7">
        <v>0</v>
      </c>
      <c r="S76" s="8">
        <v>0</v>
      </c>
      <c r="T76" s="8">
        <v>0</v>
      </c>
      <c r="U76" s="8">
        <v>0</v>
      </c>
    </row>
    <row r="77" spans="2:21" ht="12.75">
      <c r="B77" s="6" t="s">
        <v>252</v>
      </c>
      <c r="C77" s="17">
        <v>2260446</v>
      </c>
      <c r="D77" s="6" t="s">
        <v>121</v>
      </c>
      <c r="E77" s="6"/>
      <c r="F77" s="18">
        <v>520024126</v>
      </c>
      <c r="G77" s="6" t="s">
        <v>186</v>
      </c>
      <c r="H77" s="6" t="s">
        <v>253</v>
      </c>
      <c r="I77" s="6" t="s">
        <v>174</v>
      </c>
      <c r="J77" s="6"/>
      <c r="K77" s="17">
        <v>5.19</v>
      </c>
      <c r="L77" s="6" t="s">
        <v>93</v>
      </c>
      <c r="M77" s="19">
        <v>0.042</v>
      </c>
      <c r="N77" s="8">
        <v>0.0168</v>
      </c>
      <c r="O77" s="7">
        <v>3666278.05</v>
      </c>
      <c r="P77" s="7">
        <v>112.06</v>
      </c>
      <c r="Q77" s="7">
        <v>0</v>
      </c>
      <c r="R77" s="7">
        <v>4108.43</v>
      </c>
      <c r="S77" s="8">
        <v>0.0054</v>
      </c>
      <c r="T77" s="8">
        <v>0.0099</v>
      </c>
      <c r="U77" s="8">
        <v>0.0021</v>
      </c>
    </row>
    <row r="78" spans="2:21" ht="12.75">
      <c r="B78" s="6" t="s">
        <v>254</v>
      </c>
      <c r="C78" s="17">
        <v>6990188</v>
      </c>
      <c r="D78" s="6" t="s">
        <v>121</v>
      </c>
      <c r="E78" s="6"/>
      <c r="F78" s="18">
        <v>520025438</v>
      </c>
      <c r="G78" s="6" t="s">
        <v>186</v>
      </c>
      <c r="H78" s="6" t="s">
        <v>250</v>
      </c>
      <c r="I78" s="6" t="s">
        <v>188</v>
      </c>
      <c r="J78" s="6"/>
      <c r="K78" s="17">
        <v>2.65</v>
      </c>
      <c r="L78" s="6" t="s">
        <v>93</v>
      </c>
      <c r="M78" s="19">
        <v>0.0495</v>
      </c>
      <c r="N78" s="8">
        <v>0.0047</v>
      </c>
      <c r="O78" s="7">
        <v>4604015.45</v>
      </c>
      <c r="P78" s="7">
        <v>115.71</v>
      </c>
      <c r="Q78" s="7">
        <v>0</v>
      </c>
      <c r="R78" s="7">
        <v>5327.31</v>
      </c>
      <c r="S78" s="8">
        <v>0.0062</v>
      </c>
      <c r="T78" s="8">
        <v>0.0128</v>
      </c>
      <c r="U78" s="8">
        <v>0.0027</v>
      </c>
    </row>
    <row r="79" spans="2:21" ht="12.75">
      <c r="B79" s="6" t="s">
        <v>255</v>
      </c>
      <c r="C79" s="17">
        <v>1125996</v>
      </c>
      <c r="D79" s="6" t="s">
        <v>121</v>
      </c>
      <c r="E79" s="6"/>
      <c r="F79" s="18">
        <v>511930125</v>
      </c>
      <c r="G79" s="6" t="s">
        <v>199</v>
      </c>
      <c r="H79" s="6" t="s">
        <v>253</v>
      </c>
      <c r="I79" s="6" t="s">
        <v>174</v>
      </c>
      <c r="J79" s="6"/>
      <c r="K79" s="17">
        <v>0.77</v>
      </c>
      <c r="L79" s="6" t="s">
        <v>93</v>
      </c>
      <c r="M79" s="19">
        <v>0.046</v>
      </c>
      <c r="O79" s="7">
        <v>659773.73</v>
      </c>
      <c r="P79" s="7">
        <v>108.23</v>
      </c>
      <c r="Q79" s="7">
        <v>0</v>
      </c>
      <c r="R79" s="7">
        <v>714.07</v>
      </c>
      <c r="S79" s="8">
        <v>0.0015</v>
      </c>
      <c r="T79" s="8">
        <v>0.0017</v>
      </c>
      <c r="U79" s="8">
        <v>0.0004</v>
      </c>
    </row>
    <row r="80" spans="2:21" ht="12.75">
      <c r="B80" s="6" t="s">
        <v>256</v>
      </c>
      <c r="C80" s="17">
        <v>1132828</v>
      </c>
      <c r="D80" s="6" t="s">
        <v>121</v>
      </c>
      <c r="E80" s="6"/>
      <c r="F80" s="18">
        <v>511930125</v>
      </c>
      <c r="G80" s="6" t="s">
        <v>199</v>
      </c>
      <c r="H80" s="6" t="s">
        <v>253</v>
      </c>
      <c r="I80" s="6" t="s">
        <v>174</v>
      </c>
      <c r="J80" s="6"/>
      <c r="K80" s="17">
        <v>3.35</v>
      </c>
      <c r="L80" s="6" t="s">
        <v>93</v>
      </c>
      <c r="M80" s="19">
        <v>0.0198</v>
      </c>
      <c r="N80" s="8">
        <v>0.0055</v>
      </c>
      <c r="O80" s="7">
        <v>745082.46</v>
      </c>
      <c r="P80" s="7">
        <v>105.63</v>
      </c>
      <c r="Q80" s="7">
        <v>0</v>
      </c>
      <c r="R80" s="7">
        <v>787.03</v>
      </c>
      <c r="S80" s="8">
        <v>0.0009</v>
      </c>
      <c r="T80" s="8">
        <v>0.0019</v>
      </c>
      <c r="U80" s="8">
        <v>0.0004</v>
      </c>
    </row>
    <row r="81" spans="2:21" ht="12.75">
      <c r="B81" s="6" t="s">
        <v>257</v>
      </c>
      <c r="C81" s="17">
        <v>1140607</v>
      </c>
      <c r="D81" s="6" t="s">
        <v>121</v>
      </c>
      <c r="E81" s="6"/>
      <c r="F81" s="18">
        <v>513765859</v>
      </c>
      <c r="G81" s="6" t="s">
        <v>186</v>
      </c>
      <c r="H81" s="6" t="s">
        <v>253</v>
      </c>
      <c r="I81" s="6" t="s">
        <v>174</v>
      </c>
      <c r="J81" s="6"/>
      <c r="K81" s="17">
        <v>4.43</v>
      </c>
      <c r="L81" s="6" t="s">
        <v>93</v>
      </c>
      <c r="M81" s="19">
        <v>0.0215</v>
      </c>
      <c r="N81" s="8">
        <v>0.0281</v>
      </c>
      <c r="O81" s="7">
        <v>1792000</v>
      </c>
      <c r="P81" s="7">
        <v>102.07</v>
      </c>
      <c r="Q81" s="7">
        <v>0</v>
      </c>
      <c r="R81" s="7">
        <v>1829.09</v>
      </c>
      <c r="S81" s="8">
        <v>0.0029</v>
      </c>
      <c r="T81" s="8">
        <v>0.0044</v>
      </c>
      <c r="U81" s="8">
        <v>0.0009</v>
      </c>
    </row>
    <row r="82" spans="2:21" ht="12.75">
      <c r="B82" s="6" t="s">
        <v>258</v>
      </c>
      <c r="C82" s="17">
        <v>3870094</v>
      </c>
      <c r="D82" s="6" t="s">
        <v>121</v>
      </c>
      <c r="E82" s="6"/>
      <c r="F82" s="18">
        <v>520038894</v>
      </c>
      <c r="G82" s="6" t="s">
        <v>186</v>
      </c>
      <c r="H82" s="6" t="s">
        <v>259</v>
      </c>
      <c r="I82" s="6" t="s">
        <v>188</v>
      </c>
      <c r="J82" s="6"/>
      <c r="K82" s="17">
        <v>1.31</v>
      </c>
      <c r="L82" s="6" t="s">
        <v>93</v>
      </c>
      <c r="M82" s="19">
        <v>0.048</v>
      </c>
      <c r="N82" s="8">
        <v>0.0036</v>
      </c>
      <c r="O82" s="7">
        <v>238894.09</v>
      </c>
      <c r="P82" s="7">
        <v>109.35</v>
      </c>
      <c r="Q82" s="7">
        <v>0</v>
      </c>
      <c r="R82" s="7">
        <v>261.23</v>
      </c>
      <c r="S82" s="8">
        <v>0.0011</v>
      </c>
      <c r="T82" s="8">
        <v>0.0006</v>
      </c>
      <c r="U82" s="8">
        <v>0.0001</v>
      </c>
    </row>
    <row r="83" spans="2:21" ht="12.75">
      <c r="B83" s="6" t="s">
        <v>260</v>
      </c>
      <c r="C83" s="17">
        <v>3870102</v>
      </c>
      <c r="D83" s="6" t="s">
        <v>121</v>
      </c>
      <c r="E83" s="6"/>
      <c r="F83" s="18">
        <v>520038894</v>
      </c>
      <c r="G83" s="6" t="s">
        <v>186</v>
      </c>
      <c r="H83" s="6" t="s">
        <v>259</v>
      </c>
      <c r="I83" s="6" t="s">
        <v>188</v>
      </c>
      <c r="J83" s="6"/>
      <c r="K83" s="17">
        <v>2.14</v>
      </c>
      <c r="L83" s="6" t="s">
        <v>93</v>
      </c>
      <c r="M83" s="19">
        <v>0.0185</v>
      </c>
      <c r="N83" s="8">
        <v>0.008</v>
      </c>
      <c r="O83" s="7">
        <v>31072.51</v>
      </c>
      <c r="P83" s="7">
        <v>103.24</v>
      </c>
      <c r="Q83" s="7">
        <v>0</v>
      </c>
      <c r="R83" s="7">
        <v>32.08</v>
      </c>
      <c r="S83" s="8">
        <v>0.0002</v>
      </c>
      <c r="T83" s="8">
        <v>0.0001</v>
      </c>
      <c r="U83" s="8">
        <v>0</v>
      </c>
    </row>
    <row r="84" spans="2:21" ht="12.75">
      <c r="B84" s="6" t="s">
        <v>261</v>
      </c>
      <c r="C84" s="17">
        <v>1104330</v>
      </c>
      <c r="D84" s="6" t="s">
        <v>121</v>
      </c>
      <c r="E84" s="6"/>
      <c r="F84" s="18">
        <v>510609761</v>
      </c>
      <c r="G84" s="6" t="s">
        <v>186</v>
      </c>
      <c r="H84" s="6" t="s">
        <v>262</v>
      </c>
      <c r="I84" s="6" t="s">
        <v>174</v>
      </c>
      <c r="J84" s="6"/>
      <c r="K84" s="17">
        <v>1.14</v>
      </c>
      <c r="L84" s="6" t="s">
        <v>93</v>
      </c>
      <c r="M84" s="19">
        <v>0.0485</v>
      </c>
      <c r="N84" s="8">
        <v>0.0057</v>
      </c>
      <c r="O84" s="7">
        <v>0.01</v>
      </c>
      <c r="P84" s="7">
        <v>129.31</v>
      </c>
      <c r="Q84" s="7">
        <v>0</v>
      </c>
      <c r="R84" s="7">
        <v>0</v>
      </c>
      <c r="S84" s="8">
        <v>0</v>
      </c>
      <c r="T84" s="8">
        <v>0</v>
      </c>
      <c r="U84" s="8">
        <v>0</v>
      </c>
    </row>
    <row r="85" spans="2:21" ht="12.75">
      <c r="B85" s="6" t="s">
        <v>263</v>
      </c>
      <c r="C85" s="17">
        <v>1132323</v>
      </c>
      <c r="D85" s="6" t="s">
        <v>121</v>
      </c>
      <c r="E85" s="6"/>
      <c r="F85" s="18">
        <v>510381601</v>
      </c>
      <c r="G85" s="6" t="s">
        <v>186</v>
      </c>
      <c r="H85" s="6" t="s">
        <v>262</v>
      </c>
      <c r="I85" s="6" t="s">
        <v>174</v>
      </c>
      <c r="J85" s="6"/>
      <c r="K85" s="17">
        <v>3.46</v>
      </c>
      <c r="L85" s="6" t="s">
        <v>93</v>
      </c>
      <c r="M85" s="19">
        <v>0.024</v>
      </c>
      <c r="N85" s="8">
        <v>0.0126</v>
      </c>
      <c r="O85" s="7">
        <v>648778.81</v>
      </c>
      <c r="P85" s="7">
        <v>105.33</v>
      </c>
      <c r="Q85" s="7">
        <v>0</v>
      </c>
      <c r="R85" s="7">
        <v>683.36</v>
      </c>
      <c r="S85" s="8">
        <v>0.0013</v>
      </c>
      <c r="T85" s="8">
        <v>0.0016</v>
      </c>
      <c r="U85" s="8">
        <v>0.0003</v>
      </c>
    </row>
    <row r="86" spans="2:21" ht="12.75">
      <c r="B86" s="6" t="s">
        <v>264</v>
      </c>
      <c r="C86" s="17">
        <v>1105543</v>
      </c>
      <c r="D86" s="6" t="s">
        <v>121</v>
      </c>
      <c r="E86" s="6"/>
      <c r="F86" s="18">
        <v>520044322</v>
      </c>
      <c r="G86" s="6" t="s">
        <v>265</v>
      </c>
      <c r="H86" s="6" t="s">
        <v>262</v>
      </c>
      <c r="I86" s="6" t="s">
        <v>174</v>
      </c>
      <c r="J86" s="6"/>
      <c r="K86" s="17">
        <v>1.72</v>
      </c>
      <c r="L86" s="6" t="s">
        <v>93</v>
      </c>
      <c r="M86" s="19">
        <v>0.046</v>
      </c>
      <c r="N86" s="8">
        <v>0.0059</v>
      </c>
      <c r="O86" s="7">
        <v>1561631</v>
      </c>
      <c r="P86" s="7">
        <v>130.03</v>
      </c>
      <c r="Q86" s="7">
        <v>43.67</v>
      </c>
      <c r="R86" s="7">
        <v>2074.26</v>
      </c>
      <c r="S86" s="8">
        <v>0.0028</v>
      </c>
      <c r="T86" s="8">
        <v>0.005</v>
      </c>
      <c r="U86" s="8">
        <v>0.0011</v>
      </c>
    </row>
    <row r="87" spans="2:21" ht="12.75">
      <c r="B87" s="6" t="s">
        <v>266</v>
      </c>
      <c r="C87" s="17">
        <v>1115823</v>
      </c>
      <c r="D87" s="6" t="s">
        <v>121</v>
      </c>
      <c r="E87" s="6"/>
      <c r="F87" s="18">
        <v>520044322</v>
      </c>
      <c r="G87" s="6" t="s">
        <v>265</v>
      </c>
      <c r="H87" s="6" t="s">
        <v>259</v>
      </c>
      <c r="I87" s="6" t="s">
        <v>188</v>
      </c>
      <c r="J87" s="6"/>
      <c r="K87" s="17">
        <v>2.42</v>
      </c>
      <c r="L87" s="6" t="s">
        <v>93</v>
      </c>
      <c r="M87" s="19">
        <v>0.061</v>
      </c>
      <c r="N87" s="8">
        <v>0.011</v>
      </c>
      <c r="O87" s="7">
        <v>1215108.99</v>
      </c>
      <c r="P87" s="7">
        <v>125.62</v>
      </c>
      <c r="Q87" s="7">
        <v>0</v>
      </c>
      <c r="R87" s="7">
        <v>1526.42</v>
      </c>
      <c r="S87" s="8">
        <v>0.0017</v>
      </c>
      <c r="T87" s="8">
        <v>0.0037</v>
      </c>
      <c r="U87" s="8">
        <v>0.0008</v>
      </c>
    </row>
    <row r="88" spans="2:21" ht="12.75">
      <c r="B88" s="6" t="s">
        <v>267</v>
      </c>
      <c r="C88" s="17">
        <v>1106046</v>
      </c>
      <c r="D88" s="6" t="s">
        <v>121</v>
      </c>
      <c r="E88" s="6"/>
      <c r="F88" s="18">
        <v>520044322</v>
      </c>
      <c r="G88" s="6" t="s">
        <v>265</v>
      </c>
      <c r="H88" s="6" t="s">
        <v>262</v>
      </c>
      <c r="I88" s="6" t="s">
        <v>174</v>
      </c>
      <c r="J88" s="6"/>
      <c r="K88" s="17">
        <v>1.94</v>
      </c>
      <c r="L88" s="6" t="s">
        <v>93</v>
      </c>
      <c r="M88" s="19">
        <v>0.045</v>
      </c>
      <c r="N88" s="8">
        <v>0.0078</v>
      </c>
      <c r="O88" s="7">
        <v>1138089.64</v>
      </c>
      <c r="P88" s="7">
        <v>130.96</v>
      </c>
      <c r="Q88" s="7">
        <v>0</v>
      </c>
      <c r="R88" s="7">
        <v>1490.44</v>
      </c>
      <c r="S88" s="8">
        <v>0.003</v>
      </c>
      <c r="T88" s="8">
        <v>0.0036</v>
      </c>
      <c r="U88" s="8">
        <v>0.0008</v>
      </c>
    </row>
    <row r="89" spans="2:21" ht="12.75">
      <c r="B89" s="6" t="s">
        <v>268</v>
      </c>
      <c r="C89" s="17">
        <v>5760160</v>
      </c>
      <c r="D89" s="6" t="s">
        <v>121</v>
      </c>
      <c r="E89" s="6"/>
      <c r="F89" s="18">
        <v>520028010</v>
      </c>
      <c r="G89" s="6" t="s">
        <v>265</v>
      </c>
      <c r="H89" s="6" t="s">
        <v>262</v>
      </c>
      <c r="I89" s="6" t="s">
        <v>174</v>
      </c>
      <c r="J89" s="6"/>
      <c r="K89" s="17">
        <v>1.44</v>
      </c>
      <c r="L89" s="6" t="s">
        <v>93</v>
      </c>
      <c r="M89" s="19">
        <v>0.0495</v>
      </c>
      <c r="N89" s="8">
        <v>0.0006</v>
      </c>
      <c r="O89" s="7">
        <v>1443491.6</v>
      </c>
      <c r="P89" s="7">
        <v>130.1</v>
      </c>
      <c r="Q89" s="7">
        <v>0</v>
      </c>
      <c r="R89" s="7">
        <v>1877.98</v>
      </c>
      <c r="S89" s="8">
        <v>0.001</v>
      </c>
      <c r="T89" s="8">
        <v>0.0045</v>
      </c>
      <c r="U89" s="8">
        <v>0.001</v>
      </c>
    </row>
    <row r="90" spans="2:21" ht="12.75">
      <c r="B90" s="6" t="s">
        <v>269</v>
      </c>
      <c r="C90" s="17">
        <v>1141639</v>
      </c>
      <c r="D90" s="6" t="s">
        <v>121</v>
      </c>
      <c r="E90" s="6"/>
      <c r="F90" s="18">
        <v>511809071</v>
      </c>
      <c r="G90" s="6" t="s">
        <v>212</v>
      </c>
      <c r="H90" s="6" t="s">
        <v>262</v>
      </c>
      <c r="I90" s="6" t="s">
        <v>174</v>
      </c>
      <c r="J90" s="6"/>
      <c r="K90" s="17">
        <v>2.42</v>
      </c>
      <c r="L90" s="6" t="s">
        <v>93</v>
      </c>
      <c r="M90" s="19">
        <v>0.0265</v>
      </c>
      <c r="N90" s="8">
        <v>0.0093</v>
      </c>
      <c r="O90" s="7">
        <v>1597370.06</v>
      </c>
      <c r="P90" s="7">
        <v>104.97</v>
      </c>
      <c r="Q90" s="7">
        <v>0</v>
      </c>
      <c r="R90" s="7">
        <v>1676.76</v>
      </c>
      <c r="S90" s="8">
        <v>0.0024</v>
      </c>
      <c r="T90" s="8">
        <v>0.004</v>
      </c>
      <c r="U90" s="8">
        <v>0.0009</v>
      </c>
    </row>
    <row r="91" spans="2:21" ht="12.75">
      <c r="B91" s="6" t="s">
        <v>270</v>
      </c>
      <c r="C91" s="17">
        <v>6990154</v>
      </c>
      <c r="D91" s="6" t="s">
        <v>121</v>
      </c>
      <c r="E91" s="6"/>
      <c r="F91" s="18">
        <v>520025438</v>
      </c>
      <c r="G91" s="6" t="s">
        <v>186</v>
      </c>
      <c r="H91" s="6" t="s">
        <v>262</v>
      </c>
      <c r="I91" s="6" t="s">
        <v>174</v>
      </c>
      <c r="J91" s="6"/>
      <c r="K91" s="17">
        <v>4.32</v>
      </c>
      <c r="L91" s="6" t="s">
        <v>93</v>
      </c>
      <c r="M91" s="19">
        <v>0.0495</v>
      </c>
      <c r="N91" s="8">
        <v>0.0142</v>
      </c>
      <c r="O91" s="7">
        <v>5019114</v>
      </c>
      <c r="P91" s="7">
        <v>142.06</v>
      </c>
      <c r="Q91" s="7">
        <v>0</v>
      </c>
      <c r="R91" s="7">
        <v>7130.15</v>
      </c>
      <c r="S91" s="8">
        <v>0.0031</v>
      </c>
      <c r="T91" s="8">
        <v>0.0172</v>
      </c>
      <c r="U91" s="8">
        <v>0.0036</v>
      </c>
    </row>
    <row r="92" spans="2:21" ht="12.75">
      <c r="B92" s="6" t="s">
        <v>271</v>
      </c>
      <c r="C92" s="17">
        <v>1129733</v>
      </c>
      <c r="D92" s="6" t="s">
        <v>121</v>
      </c>
      <c r="E92" s="6"/>
      <c r="F92" s="18">
        <v>520036104</v>
      </c>
      <c r="G92" s="6" t="s">
        <v>186</v>
      </c>
      <c r="H92" s="6" t="s">
        <v>262</v>
      </c>
      <c r="I92" s="6" t="s">
        <v>174</v>
      </c>
      <c r="J92" s="6"/>
      <c r="K92" s="17">
        <v>4.12</v>
      </c>
      <c r="L92" s="6" t="s">
        <v>93</v>
      </c>
      <c r="M92" s="19">
        <v>0.0434</v>
      </c>
      <c r="N92" s="8">
        <v>0.0241</v>
      </c>
      <c r="O92" s="7">
        <v>4902154.06</v>
      </c>
      <c r="P92" s="7">
        <v>108.3</v>
      </c>
      <c r="Q92" s="7">
        <v>106.58</v>
      </c>
      <c r="R92" s="7">
        <v>5415.61</v>
      </c>
      <c r="S92" s="8">
        <v>0.003</v>
      </c>
      <c r="T92" s="8">
        <v>0.013</v>
      </c>
      <c r="U92" s="8">
        <v>0.0027</v>
      </c>
    </row>
    <row r="93" spans="2:21" ht="12.75">
      <c r="B93" s="6" t="s">
        <v>272</v>
      </c>
      <c r="C93" s="17">
        <v>1135888</v>
      </c>
      <c r="D93" s="6" t="s">
        <v>121</v>
      </c>
      <c r="E93" s="6"/>
      <c r="F93" s="18">
        <v>520036104</v>
      </c>
      <c r="G93" s="6" t="s">
        <v>186</v>
      </c>
      <c r="H93" s="6" t="s">
        <v>262</v>
      </c>
      <c r="I93" s="6" t="s">
        <v>174</v>
      </c>
      <c r="J93" s="6"/>
      <c r="K93" s="17">
        <v>6.44</v>
      </c>
      <c r="L93" s="6" t="s">
        <v>93</v>
      </c>
      <c r="M93" s="19">
        <v>0.039</v>
      </c>
      <c r="N93" s="8">
        <v>0.0351</v>
      </c>
      <c r="O93" s="7">
        <v>4658077.25</v>
      </c>
      <c r="P93" s="7">
        <v>105.01</v>
      </c>
      <c r="Q93" s="7">
        <v>0</v>
      </c>
      <c r="R93" s="7">
        <v>4891.45</v>
      </c>
      <c r="S93" s="8">
        <v>0.0026</v>
      </c>
      <c r="T93" s="8">
        <v>0.0118</v>
      </c>
      <c r="U93" s="8">
        <v>0.0025</v>
      </c>
    </row>
    <row r="94" spans="2:21" ht="12.75">
      <c r="B94" s="6" t="s">
        <v>273</v>
      </c>
      <c r="C94" s="17">
        <v>1820174</v>
      </c>
      <c r="D94" s="6" t="s">
        <v>121</v>
      </c>
      <c r="E94" s="6"/>
      <c r="F94" s="18">
        <v>520035171</v>
      </c>
      <c r="G94" s="6" t="s">
        <v>186</v>
      </c>
      <c r="H94" s="6" t="s">
        <v>274</v>
      </c>
      <c r="I94" s="6" t="s">
        <v>188</v>
      </c>
      <c r="J94" s="6"/>
      <c r="K94" s="17">
        <v>2.2</v>
      </c>
      <c r="L94" s="6" t="s">
        <v>93</v>
      </c>
      <c r="M94" s="19">
        <v>0.035</v>
      </c>
      <c r="N94" s="8">
        <v>0.0097</v>
      </c>
      <c r="O94" s="7">
        <v>790234</v>
      </c>
      <c r="P94" s="7">
        <v>106.46</v>
      </c>
      <c r="Q94" s="7">
        <v>0</v>
      </c>
      <c r="R94" s="7">
        <v>841.28</v>
      </c>
      <c r="S94" s="8">
        <v>0.0019</v>
      </c>
      <c r="T94" s="8">
        <v>0.002</v>
      </c>
      <c r="U94" s="8">
        <v>0.0004</v>
      </c>
    </row>
    <row r="95" spans="2:21" ht="12.75">
      <c r="B95" s="6" t="s">
        <v>275</v>
      </c>
      <c r="C95" s="17">
        <v>1139823</v>
      </c>
      <c r="D95" s="6" t="s">
        <v>121</v>
      </c>
      <c r="E95" s="6"/>
      <c r="F95" s="18">
        <v>512025891</v>
      </c>
      <c r="G95" s="6" t="s">
        <v>247</v>
      </c>
      <c r="H95" s="6" t="s">
        <v>274</v>
      </c>
      <c r="I95" s="6" t="s">
        <v>188</v>
      </c>
      <c r="J95" s="6"/>
      <c r="K95" s="17">
        <v>2.88</v>
      </c>
      <c r="L95" s="6" t="s">
        <v>93</v>
      </c>
      <c r="M95" s="19">
        <v>0.0225</v>
      </c>
      <c r="N95" s="8">
        <v>0.0177</v>
      </c>
      <c r="O95" s="7">
        <v>3326207.96</v>
      </c>
      <c r="P95" s="7">
        <v>102.88</v>
      </c>
      <c r="Q95" s="7">
        <v>0</v>
      </c>
      <c r="R95" s="7">
        <v>3422</v>
      </c>
      <c r="S95" s="8">
        <v>0.0079</v>
      </c>
      <c r="T95" s="8">
        <v>0.0082</v>
      </c>
      <c r="U95" s="8">
        <v>0.0017</v>
      </c>
    </row>
    <row r="96" spans="2:21" ht="12.75">
      <c r="B96" s="6" t="s">
        <v>276</v>
      </c>
      <c r="C96" s="17">
        <v>3130291</v>
      </c>
      <c r="D96" s="6" t="s">
        <v>121</v>
      </c>
      <c r="E96" s="6"/>
      <c r="F96" s="18">
        <v>520037540</v>
      </c>
      <c r="G96" s="6" t="s">
        <v>186</v>
      </c>
      <c r="H96" s="6" t="s">
        <v>274</v>
      </c>
      <c r="I96" s="6" t="s">
        <v>188</v>
      </c>
      <c r="J96" s="6"/>
      <c r="K96" s="17">
        <v>3.09</v>
      </c>
      <c r="L96" s="6" t="s">
        <v>93</v>
      </c>
      <c r="M96" s="19">
        <v>0.039</v>
      </c>
      <c r="N96" s="8">
        <v>0.0184</v>
      </c>
      <c r="O96" s="7">
        <v>1408654.86</v>
      </c>
      <c r="P96" s="7">
        <v>107.45</v>
      </c>
      <c r="Q96" s="7">
        <v>0</v>
      </c>
      <c r="R96" s="7">
        <v>1513.6</v>
      </c>
      <c r="S96" s="8">
        <v>0.0032</v>
      </c>
      <c r="T96" s="8">
        <v>0.0036</v>
      </c>
      <c r="U96" s="8">
        <v>0.0008</v>
      </c>
    </row>
    <row r="97" spans="2:21" ht="12.75">
      <c r="B97" s="6" t="s">
        <v>277</v>
      </c>
      <c r="C97" s="17">
        <v>1142231</v>
      </c>
      <c r="D97" s="6" t="s">
        <v>121</v>
      </c>
      <c r="E97" s="6"/>
      <c r="F97" s="18">
        <v>510560188</v>
      </c>
      <c r="G97" s="6" t="s">
        <v>186</v>
      </c>
      <c r="H97" s="6" t="s">
        <v>274</v>
      </c>
      <c r="I97" s="6" t="s">
        <v>188</v>
      </c>
      <c r="J97" s="6"/>
      <c r="K97" s="17">
        <v>6.05</v>
      </c>
      <c r="L97" s="6" t="s">
        <v>93</v>
      </c>
      <c r="M97" s="19">
        <v>0.0257</v>
      </c>
      <c r="N97" s="8">
        <v>0.031</v>
      </c>
      <c r="O97" s="7">
        <v>335000</v>
      </c>
      <c r="P97" s="7">
        <v>99.2</v>
      </c>
      <c r="Q97" s="7">
        <v>0</v>
      </c>
      <c r="R97" s="7">
        <v>332.32</v>
      </c>
      <c r="S97" s="8">
        <v>0.0003</v>
      </c>
      <c r="T97" s="8">
        <v>0.0008</v>
      </c>
      <c r="U97" s="8">
        <v>0.0002</v>
      </c>
    </row>
    <row r="98" spans="2:21" ht="12.75">
      <c r="B98" s="6" t="s">
        <v>278</v>
      </c>
      <c r="C98" s="17">
        <v>1122233</v>
      </c>
      <c r="D98" s="6" t="s">
        <v>121</v>
      </c>
      <c r="E98" s="6"/>
      <c r="F98" s="18">
        <v>510560188</v>
      </c>
      <c r="G98" s="6" t="s">
        <v>186</v>
      </c>
      <c r="H98" s="6" t="s">
        <v>274</v>
      </c>
      <c r="I98" s="6" t="s">
        <v>188</v>
      </c>
      <c r="J98" s="6"/>
      <c r="K98" s="17">
        <v>0.78</v>
      </c>
      <c r="L98" s="6" t="s">
        <v>93</v>
      </c>
      <c r="M98" s="19">
        <v>0.059</v>
      </c>
      <c r="N98" s="8">
        <v>-0.0019</v>
      </c>
      <c r="O98" s="7">
        <v>57334.77</v>
      </c>
      <c r="P98" s="7">
        <v>112.54</v>
      </c>
      <c r="Q98" s="7">
        <v>0</v>
      </c>
      <c r="R98" s="7">
        <v>64.52</v>
      </c>
      <c r="S98" s="8">
        <v>0.0008</v>
      </c>
      <c r="T98" s="8">
        <v>0.0002</v>
      </c>
      <c r="U98" s="8">
        <v>0</v>
      </c>
    </row>
    <row r="99" spans="2:21" ht="12.75">
      <c r="B99" s="6" t="s">
        <v>279</v>
      </c>
      <c r="C99" s="17">
        <v>1129550</v>
      </c>
      <c r="D99" s="6" t="s">
        <v>121</v>
      </c>
      <c r="E99" s="6"/>
      <c r="F99" s="18">
        <v>510560188</v>
      </c>
      <c r="G99" s="6" t="s">
        <v>186</v>
      </c>
      <c r="H99" s="6" t="s">
        <v>274</v>
      </c>
      <c r="I99" s="6" t="s">
        <v>188</v>
      </c>
      <c r="J99" s="6"/>
      <c r="K99" s="17">
        <v>1.33</v>
      </c>
      <c r="L99" s="6" t="s">
        <v>93</v>
      </c>
      <c r="M99" s="19">
        <v>0.048</v>
      </c>
      <c r="N99" s="8">
        <v>0.0003</v>
      </c>
      <c r="O99" s="7">
        <v>938702.51</v>
      </c>
      <c r="P99" s="7">
        <v>107.73</v>
      </c>
      <c r="Q99" s="7">
        <v>0</v>
      </c>
      <c r="R99" s="7">
        <v>1011.26</v>
      </c>
      <c r="S99" s="8">
        <v>0.0046</v>
      </c>
      <c r="T99" s="8">
        <v>0.0024</v>
      </c>
      <c r="U99" s="8">
        <v>0.0005</v>
      </c>
    </row>
    <row r="100" spans="2:21" ht="12.75">
      <c r="B100" s="6" t="s">
        <v>280</v>
      </c>
      <c r="C100" s="17">
        <v>2590255</v>
      </c>
      <c r="D100" s="6" t="s">
        <v>121</v>
      </c>
      <c r="E100" s="6"/>
      <c r="F100" s="18">
        <v>520036658</v>
      </c>
      <c r="G100" s="6" t="s">
        <v>205</v>
      </c>
      <c r="H100" s="6" t="s">
        <v>281</v>
      </c>
      <c r="I100" s="6" t="s">
        <v>174</v>
      </c>
      <c r="J100" s="6"/>
      <c r="K100" s="17">
        <v>0.99</v>
      </c>
      <c r="L100" s="6" t="s">
        <v>93</v>
      </c>
      <c r="M100" s="19">
        <v>0.048</v>
      </c>
      <c r="N100" s="8">
        <v>-0.0002</v>
      </c>
      <c r="O100" s="7">
        <v>530896.6</v>
      </c>
      <c r="P100" s="7">
        <v>125.33</v>
      </c>
      <c r="Q100" s="7">
        <v>0</v>
      </c>
      <c r="R100" s="7">
        <v>665.37</v>
      </c>
      <c r="S100" s="8">
        <v>0.0013</v>
      </c>
      <c r="T100" s="8">
        <v>0.0016</v>
      </c>
      <c r="U100" s="8">
        <v>0.0003</v>
      </c>
    </row>
    <row r="101" spans="2:21" ht="12.75">
      <c r="B101" s="6" t="s">
        <v>282</v>
      </c>
      <c r="C101" s="17">
        <v>2590438</v>
      </c>
      <c r="D101" s="6" t="s">
        <v>121</v>
      </c>
      <c r="E101" s="6"/>
      <c r="F101" s="18">
        <v>520036658</v>
      </c>
      <c r="G101" s="6" t="s">
        <v>205</v>
      </c>
      <c r="H101" s="6" t="s">
        <v>281</v>
      </c>
      <c r="I101" s="6" t="s">
        <v>174</v>
      </c>
      <c r="J101" s="6"/>
      <c r="K101" s="17">
        <v>1</v>
      </c>
      <c r="L101" s="6" t="s">
        <v>93</v>
      </c>
      <c r="M101" s="19">
        <v>0.0569</v>
      </c>
      <c r="N101" s="8">
        <v>0.0002</v>
      </c>
      <c r="O101" s="7">
        <v>157656.25</v>
      </c>
      <c r="P101" s="7">
        <v>128.47</v>
      </c>
      <c r="Q101" s="7">
        <v>5.45</v>
      </c>
      <c r="R101" s="7">
        <v>207.99</v>
      </c>
      <c r="S101" s="8">
        <v>0.0007</v>
      </c>
      <c r="T101" s="8">
        <v>0.0005</v>
      </c>
      <c r="U101" s="8">
        <v>0.0001</v>
      </c>
    </row>
    <row r="102" spans="2:21" ht="12.75">
      <c r="B102" s="6" t="s">
        <v>283</v>
      </c>
      <c r="C102" s="17">
        <v>1140821</v>
      </c>
      <c r="D102" s="6" t="s">
        <v>121</v>
      </c>
      <c r="E102" s="6"/>
      <c r="F102" s="18">
        <v>510454333</v>
      </c>
      <c r="G102" s="6" t="s">
        <v>247</v>
      </c>
      <c r="H102" s="6" t="s">
        <v>284</v>
      </c>
      <c r="I102" s="6" t="s">
        <v>188</v>
      </c>
      <c r="J102" s="6"/>
      <c r="K102" s="17">
        <v>2</v>
      </c>
      <c r="L102" s="6" t="s">
        <v>93</v>
      </c>
      <c r="M102" s="19">
        <v>0.0285</v>
      </c>
      <c r="N102" s="8">
        <v>0.0268</v>
      </c>
      <c r="O102" s="7">
        <v>643000</v>
      </c>
      <c r="P102" s="7">
        <v>102.85</v>
      </c>
      <c r="Q102" s="7">
        <v>0</v>
      </c>
      <c r="R102" s="7">
        <v>661.33</v>
      </c>
      <c r="S102" s="8">
        <v>0.0018</v>
      </c>
      <c r="T102" s="8">
        <v>0.0016</v>
      </c>
      <c r="U102" s="8">
        <v>0.0003</v>
      </c>
    </row>
    <row r="103" spans="2:21" ht="12.75">
      <c r="B103" s="6" t="s">
        <v>285</v>
      </c>
      <c r="C103" s="17">
        <v>6390207</v>
      </c>
      <c r="D103" s="6" t="s">
        <v>121</v>
      </c>
      <c r="E103" s="6"/>
      <c r="F103" s="18">
        <v>520023896</v>
      </c>
      <c r="G103" s="6" t="s">
        <v>265</v>
      </c>
      <c r="H103" s="6" t="s">
        <v>286</v>
      </c>
      <c r="I103" s="6" t="s">
        <v>174</v>
      </c>
      <c r="J103" s="6"/>
      <c r="K103" s="17">
        <v>3.38</v>
      </c>
      <c r="L103" s="6" t="s">
        <v>93</v>
      </c>
      <c r="M103" s="19">
        <v>0.0495</v>
      </c>
      <c r="N103" s="8">
        <v>0.0329</v>
      </c>
      <c r="O103" s="7">
        <v>841247.12</v>
      </c>
      <c r="P103" s="7">
        <v>132.32</v>
      </c>
      <c r="Q103" s="7">
        <v>0</v>
      </c>
      <c r="R103" s="7">
        <v>1113.14</v>
      </c>
      <c r="S103" s="8">
        <v>0.0004</v>
      </c>
      <c r="T103" s="8">
        <v>0.0027</v>
      </c>
      <c r="U103" s="8">
        <v>0.0006</v>
      </c>
    </row>
    <row r="104" spans="2:21" ht="12.75">
      <c r="B104" s="6" t="s">
        <v>287</v>
      </c>
      <c r="C104" s="17">
        <v>1131614</v>
      </c>
      <c r="D104" s="6" t="s">
        <v>121</v>
      </c>
      <c r="E104" s="6"/>
      <c r="F104" s="18">
        <v>520044264</v>
      </c>
      <c r="G104" s="6" t="s">
        <v>199</v>
      </c>
      <c r="H104" s="6" t="s">
        <v>288</v>
      </c>
      <c r="I104" s="6" t="s">
        <v>188</v>
      </c>
      <c r="J104" s="6"/>
      <c r="K104" s="17">
        <v>2.44</v>
      </c>
      <c r="L104" s="6" t="s">
        <v>93</v>
      </c>
      <c r="M104" s="19">
        <v>0.06</v>
      </c>
      <c r="N104" s="8">
        <v>0.0655</v>
      </c>
      <c r="O104" s="7">
        <v>866173.5</v>
      </c>
      <c r="P104" s="7">
        <v>99.72</v>
      </c>
      <c r="Q104" s="7">
        <v>0</v>
      </c>
      <c r="R104" s="7">
        <v>863.75</v>
      </c>
      <c r="S104" s="8">
        <v>0.0013</v>
      </c>
      <c r="T104" s="8">
        <v>0.0021</v>
      </c>
      <c r="U104" s="8">
        <v>0.0004</v>
      </c>
    </row>
    <row r="105" spans="2:21" ht="12.75">
      <c r="B105" s="6" t="s">
        <v>289</v>
      </c>
      <c r="C105" s="17">
        <v>1128289</v>
      </c>
      <c r="D105" s="6" t="s">
        <v>121</v>
      </c>
      <c r="E105" s="6"/>
      <c r="F105" s="18">
        <v>513785634</v>
      </c>
      <c r="G105" s="6" t="s">
        <v>265</v>
      </c>
      <c r="H105" s="6" t="s">
        <v>290</v>
      </c>
      <c r="I105" s="6"/>
      <c r="J105" s="6"/>
      <c r="K105" s="17">
        <v>1.83</v>
      </c>
      <c r="L105" s="6" t="s">
        <v>93</v>
      </c>
      <c r="M105" s="19">
        <v>0.074</v>
      </c>
      <c r="N105" s="8">
        <v>0.0315</v>
      </c>
      <c r="O105" s="7">
        <v>1127287.57</v>
      </c>
      <c r="P105" s="7">
        <v>112.46</v>
      </c>
      <c r="Q105" s="7">
        <v>0</v>
      </c>
      <c r="R105" s="7">
        <v>1267.75</v>
      </c>
      <c r="S105" s="8">
        <v>0.0082</v>
      </c>
      <c r="T105" s="8">
        <v>0.0031</v>
      </c>
      <c r="U105" s="8">
        <v>0.0006</v>
      </c>
    </row>
    <row r="106" spans="2:21" ht="12.75">
      <c r="B106" s="6" t="s">
        <v>291</v>
      </c>
      <c r="C106" s="17">
        <v>6110480</v>
      </c>
      <c r="D106" s="6" t="s">
        <v>121</v>
      </c>
      <c r="E106" s="6"/>
      <c r="F106" s="18">
        <v>520005067</v>
      </c>
      <c r="G106" s="6" t="s">
        <v>186</v>
      </c>
      <c r="H106" s="6" t="s">
        <v>290</v>
      </c>
      <c r="I106" s="6"/>
      <c r="J106" s="6"/>
      <c r="K106" s="17">
        <v>2.46</v>
      </c>
      <c r="L106" s="6" t="s">
        <v>93</v>
      </c>
      <c r="M106" s="19">
        <v>0.067</v>
      </c>
      <c r="N106" s="8">
        <v>0.3429</v>
      </c>
      <c r="O106" s="7">
        <v>966623.91</v>
      </c>
      <c r="P106" s="7">
        <v>58.26</v>
      </c>
      <c r="Q106" s="7">
        <v>0</v>
      </c>
      <c r="R106" s="7">
        <v>563.16</v>
      </c>
      <c r="S106" s="8">
        <v>0.0029</v>
      </c>
      <c r="T106" s="8">
        <v>0.0014</v>
      </c>
      <c r="U106" s="8">
        <v>0.0003</v>
      </c>
    </row>
    <row r="107" spans="2:21" ht="12.75">
      <c r="B107" s="6" t="s">
        <v>292</v>
      </c>
      <c r="C107" s="17">
        <v>6110365</v>
      </c>
      <c r="D107" s="6" t="s">
        <v>121</v>
      </c>
      <c r="E107" s="6"/>
      <c r="F107" s="18">
        <v>520005067</v>
      </c>
      <c r="G107" s="6" t="s">
        <v>186</v>
      </c>
      <c r="H107" s="6" t="s">
        <v>290</v>
      </c>
      <c r="I107" s="6"/>
      <c r="J107" s="6"/>
      <c r="K107" s="17">
        <v>1.91</v>
      </c>
      <c r="L107" s="6" t="s">
        <v>93</v>
      </c>
      <c r="M107" s="19">
        <v>0.075</v>
      </c>
      <c r="N107" s="8">
        <v>0.2542</v>
      </c>
      <c r="O107" s="7">
        <v>900000.48</v>
      </c>
      <c r="P107" s="7">
        <v>85.74</v>
      </c>
      <c r="Q107" s="7">
        <v>0</v>
      </c>
      <c r="R107" s="7">
        <v>771.66</v>
      </c>
      <c r="S107" s="8">
        <v>0.0007</v>
      </c>
      <c r="T107" s="8">
        <v>0.0019</v>
      </c>
      <c r="U107" s="8">
        <v>0.0004</v>
      </c>
    </row>
    <row r="108" spans="2:21" ht="12.75">
      <c r="B108" s="6" t="s">
        <v>293</v>
      </c>
      <c r="C108" s="17">
        <v>6110431</v>
      </c>
      <c r="D108" s="6" t="s">
        <v>121</v>
      </c>
      <c r="E108" s="6"/>
      <c r="F108" s="18">
        <v>520005067</v>
      </c>
      <c r="G108" s="6" t="s">
        <v>186</v>
      </c>
      <c r="H108" s="6" t="s">
        <v>290</v>
      </c>
      <c r="I108" s="6"/>
      <c r="J108" s="6"/>
      <c r="K108" s="17">
        <v>1.99</v>
      </c>
      <c r="L108" s="6" t="s">
        <v>93</v>
      </c>
      <c r="M108" s="19">
        <v>0.068</v>
      </c>
      <c r="N108" s="8">
        <v>0.2198</v>
      </c>
      <c r="O108" s="7">
        <v>1039051.72</v>
      </c>
      <c r="P108" s="7">
        <v>79.79</v>
      </c>
      <c r="Q108" s="7">
        <v>0</v>
      </c>
      <c r="R108" s="7">
        <v>829.06</v>
      </c>
      <c r="S108" s="8">
        <v>0.001</v>
      </c>
      <c r="T108" s="8">
        <v>0.002</v>
      </c>
      <c r="U108" s="8">
        <v>0.0004</v>
      </c>
    </row>
    <row r="109" spans="2:21" ht="12.75">
      <c r="B109" s="6" t="s">
        <v>294</v>
      </c>
      <c r="C109" s="17">
        <v>5650114</v>
      </c>
      <c r="D109" s="6" t="s">
        <v>121</v>
      </c>
      <c r="E109" s="6"/>
      <c r="F109" s="18">
        <v>520032681</v>
      </c>
      <c r="G109" s="6" t="s">
        <v>295</v>
      </c>
      <c r="H109" s="6" t="s">
        <v>290</v>
      </c>
      <c r="I109" s="6"/>
      <c r="J109" s="6"/>
      <c r="K109" s="17">
        <v>0.8</v>
      </c>
      <c r="L109" s="6" t="s">
        <v>93</v>
      </c>
      <c r="M109" s="19">
        <v>0.0515</v>
      </c>
      <c r="N109" s="8">
        <v>0.0012</v>
      </c>
      <c r="O109" s="7">
        <v>0.15</v>
      </c>
      <c r="P109" s="7">
        <v>114.01</v>
      </c>
      <c r="Q109" s="7">
        <v>0</v>
      </c>
      <c r="R109" s="7">
        <v>0</v>
      </c>
      <c r="S109" s="8">
        <v>0</v>
      </c>
      <c r="T109" s="8">
        <v>0</v>
      </c>
      <c r="U109" s="8">
        <v>0</v>
      </c>
    </row>
    <row r="110" spans="2:21" ht="12.75">
      <c r="B110" s="6" t="s">
        <v>296</v>
      </c>
      <c r="C110" s="17">
        <v>1131416</v>
      </c>
      <c r="D110" s="6" t="s">
        <v>121</v>
      </c>
      <c r="E110" s="6"/>
      <c r="F110" s="18">
        <v>511396046</v>
      </c>
      <c r="G110" s="6" t="s">
        <v>199</v>
      </c>
      <c r="H110" s="6" t="s">
        <v>290</v>
      </c>
      <c r="I110" s="6"/>
      <c r="J110" s="6"/>
      <c r="K110" s="17">
        <v>1.76</v>
      </c>
      <c r="L110" s="6" t="s">
        <v>93</v>
      </c>
      <c r="M110" s="19">
        <v>0.0385</v>
      </c>
      <c r="N110" s="8">
        <v>0.0193</v>
      </c>
      <c r="O110" s="7">
        <v>1575097.6</v>
      </c>
      <c r="P110" s="7">
        <v>104.95</v>
      </c>
      <c r="Q110" s="7">
        <v>0</v>
      </c>
      <c r="R110" s="7">
        <v>1653.06</v>
      </c>
      <c r="S110" s="8">
        <v>0.0067</v>
      </c>
      <c r="T110" s="8">
        <v>0.004</v>
      </c>
      <c r="U110" s="8">
        <v>0.0008</v>
      </c>
    </row>
    <row r="111" spans="2:21" ht="12.75">
      <c r="B111" s="13" t="s">
        <v>297</v>
      </c>
      <c r="C111" s="14"/>
      <c r="D111" s="13"/>
      <c r="E111" s="13"/>
      <c r="F111" s="13"/>
      <c r="G111" s="13"/>
      <c r="H111" s="13"/>
      <c r="I111" s="13"/>
      <c r="J111" s="13"/>
      <c r="K111" s="14">
        <v>3.71</v>
      </c>
      <c r="L111" s="13"/>
      <c r="N111" s="16">
        <v>0.0296</v>
      </c>
      <c r="O111" s="15">
        <v>153040866.84</v>
      </c>
      <c r="R111" s="15">
        <v>158563.23</v>
      </c>
      <c r="T111" s="16">
        <v>0.382</v>
      </c>
      <c r="U111" s="16">
        <v>0.0805</v>
      </c>
    </row>
    <row r="112" spans="2:21" ht="12.75">
      <c r="B112" s="6" t="s">
        <v>298</v>
      </c>
      <c r="C112" s="17">
        <v>2310167</v>
      </c>
      <c r="D112" s="6" t="s">
        <v>121</v>
      </c>
      <c r="E112" s="6"/>
      <c r="F112" s="18">
        <v>520032046</v>
      </c>
      <c r="G112" s="6" t="s">
        <v>173</v>
      </c>
      <c r="H112" s="6" t="s">
        <v>94</v>
      </c>
      <c r="I112" s="6" t="s">
        <v>174</v>
      </c>
      <c r="J112" s="6"/>
      <c r="K112" s="17">
        <v>6.13</v>
      </c>
      <c r="L112" s="6" t="s">
        <v>93</v>
      </c>
      <c r="M112" s="19">
        <v>0.0298</v>
      </c>
      <c r="N112" s="8">
        <v>0.0244</v>
      </c>
      <c r="O112" s="7">
        <v>4595000</v>
      </c>
      <c r="P112" s="7">
        <v>104.22</v>
      </c>
      <c r="Q112" s="7">
        <v>0</v>
      </c>
      <c r="R112" s="7">
        <v>4788.91</v>
      </c>
      <c r="S112" s="8">
        <v>0.0018</v>
      </c>
      <c r="T112" s="8">
        <v>0.0115</v>
      </c>
      <c r="U112" s="8">
        <v>0.0024</v>
      </c>
    </row>
    <row r="113" spans="2:21" ht="12.75">
      <c r="B113" s="6" t="s">
        <v>299</v>
      </c>
      <c r="C113" s="17">
        <v>2310175</v>
      </c>
      <c r="D113" s="6" t="s">
        <v>121</v>
      </c>
      <c r="E113" s="6"/>
      <c r="F113" s="18">
        <v>520032046</v>
      </c>
      <c r="G113" s="6" t="s">
        <v>173</v>
      </c>
      <c r="H113" s="6" t="s">
        <v>94</v>
      </c>
      <c r="I113" s="6" t="s">
        <v>174</v>
      </c>
      <c r="J113" s="6"/>
      <c r="K113" s="17">
        <v>3.55</v>
      </c>
      <c r="L113" s="6" t="s">
        <v>93</v>
      </c>
      <c r="M113" s="19">
        <v>0.0247</v>
      </c>
      <c r="N113" s="8">
        <v>0.0156</v>
      </c>
      <c r="O113" s="7">
        <v>2714000</v>
      </c>
      <c r="P113" s="7">
        <v>104.01</v>
      </c>
      <c r="Q113" s="7">
        <v>0</v>
      </c>
      <c r="R113" s="7">
        <v>2822.83</v>
      </c>
      <c r="S113" s="8">
        <v>0.0008</v>
      </c>
      <c r="T113" s="8">
        <v>0.0068</v>
      </c>
      <c r="U113" s="8">
        <v>0.0014</v>
      </c>
    </row>
    <row r="114" spans="2:21" ht="12.75">
      <c r="B114" s="6" t="s">
        <v>300</v>
      </c>
      <c r="C114" s="17">
        <v>2300150</v>
      </c>
      <c r="D114" s="6" t="s">
        <v>121</v>
      </c>
      <c r="E114" s="6"/>
      <c r="F114" s="18">
        <v>520031931</v>
      </c>
      <c r="G114" s="6" t="s">
        <v>199</v>
      </c>
      <c r="H114" s="6" t="s">
        <v>194</v>
      </c>
      <c r="I114" s="6" t="s">
        <v>174</v>
      </c>
      <c r="J114" s="6"/>
      <c r="K114" s="17">
        <v>2.15</v>
      </c>
      <c r="L114" s="6" t="s">
        <v>93</v>
      </c>
      <c r="M114" s="19">
        <v>0.01598</v>
      </c>
      <c r="N114" s="8">
        <v>0.0066</v>
      </c>
      <c r="O114" s="7">
        <v>3830052</v>
      </c>
      <c r="P114" s="7">
        <v>102.14</v>
      </c>
      <c r="Q114" s="7">
        <v>0</v>
      </c>
      <c r="R114" s="7">
        <v>3912.02</v>
      </c>
      <c r="S114" s="8">
        <v>0.0052</v>
      </c>
      <c r="T114" s="8">
        <v>0.0094</v>
      </c>
      <c r="U114" s="8">
        <v>0.002</v>
      </c>
    </row>
    <row r="115" spans="2:21" ht="12.75">
      <c r="B115" s="6" t="s">
        <v>301</v>
      </c>
      <c r="C115" s="17">
        <v>7590151</v>
      </c>
      <c r="D115" s="6" t="s">
        <v>121</v>
      </c>
      <c r="E115" s="6"/>
      <c r="F115" s="18">
        <v>520001736</v>
      </c>
      <c r="G115" s="6" t="s">
        <v>186</v>
      </c>
      <c r="H115" s="6" t="s">
        <v>194</v>
      </c>
      <c r="I115" s="6" t="s">
        <v>174</v>
      </c>
      <c r="J115" s="6"/>
      <c r="K115" s="17">
        <v>5.98</v>
      </c>
      <c r="L115" s="6" t="s">
        <v>93</v>
      </c>
      <c r="M115" s="19">
        <v>0.0255</v>
      </c>
      <c r="N115" s="8">
        <v>0.0308</v>
      </c>
      <c r="O115" s="7">
        <v>4945000</v>
      </c>
      <c r="P115" s="7">
        <v>97.6</v>
      </c>
      <c r="Q115" s="7">
        <v>0</v>
      </c>
      <c r="R115" s="7">
        <v>4826.32</v>
      </c>
      <c r="S115" s="8">
        <v>0.0117</v>
      </c>
      <c r="T115" s="8">
        <v>0.0116</v>
      </c>
      <c r="U115" s="8">
        <v>0.0024</v>
      </c>
    </row>
    <row r="116" spans="2:21" ht="12.75">
      <c r="B116" s="6" t="s">
        <v>302</v>
      </c>
      <c r="C116" s="17">
        <v>1147560</v>
      </c>
      <c r="D116" s="6" t="s">
        <v>121</v>
      </c>
      <c r="E116" s="6"/>
      <c r="F116" s="18">
        <v>1744984</v>
      </c>
      <c r="G116" s="6" t="s">
        <v>186</v>
      </c>
      <c r="H116" s="6" t="s">
        <v>194</v>
      </c>
      <c r="I116" s="6" t="s">
        <v>174</v>
      </c>
      <c r="J116" s="6"/>
      <c r="K116" s="17">
        <v>4.92</v>
      </c>
      <c r="L116" s="6" t="s">
        <v>93</v>
      </c>
      <c r="M116" s="19">
        <v>0.0315</v>
      </c>
      <c r="N116" s="8">
        <v>0.0333</v>
      </c>
      <c r="O116" s="7">
        <v>995000</v>
      </c>
      <c r="P116" s="7">
        <v>99.55</v>
      </c>
      <c r="Q116" s="7">
        <v>0</v>
      </c>
      <c r="R116" s="7">
        <v>990.52</v>
      </c>
      <c r="S116" s="8">
        <v>0.0042</v>
      </c>
      <c r="T116" s="8">
        <v>0.0024</v>
      </c>
      <c r="U116" s="8">
        <v>0.0005</v>
      </c>
    </row>
    <row r="117" spans="2:21" ht="12.75">
      <c r="B117" s="6" t="s">
        <v>303</v>
      </c>
      <c r="C117" s="17">
        <v>6000202</v>
      </c>
      <c r="D117" s="6" t="s">
        <v>121</v>
      </c>
      <c r="E117" s="6"/>
      <c r="F117" s="18">
        <v>520000472</v>
      </c>
      <c r="G117" s="6" t="s">
        <v>205</v>
      </c>
      <c r="H117" s="6" t="s">
        <v>206</v>
      </c>
      <c r="I117" s="6" t="s">
        <v>188</v>
      </c>
      <c r="J117" s="6"/>
      <c r="K117" s="17">
        <v>3.48</v>
      </c>
      <c r="L117" s="6" t="s">
        <v>93</v>
      </c>
      <c r="M117" s="19">
        <v>0.048</v>
      </c>
      <c r="N117" s="8">
        <v>0.0162</v>
      </c>
      <c r="O117" s="7">
        <v>1880000</v>
      </c>
      <c r="P117" s="7">
        <v>113.88</v>
      </c>
      <c r="Q117" s="7">
        <v>0</v>
      </c>
      <c r="R117" s="7">
        <v>2140.94</v>
      </c>
      <c r="S117" s="8">
        <v>0.0009</v>
      </c>
      <c r="T117" s="8">
        <v>0.0052</v>
      </c>
      <c r="U117" s="8">
        <v>0.0011</v>
      </c>
    </row>
    <row r="118" spans="2:21" ht="12.75">
      <c r="B118" s="6" t="s">
        <v>304</v>
      </c>
      <c r="C118" s="17">
        <v>2810299</v>
      </c>
      <c r="D118" s="6" t="s">
        <v>121</v>
      </c>
      <c r="E118" s="6"/>
      <c r="F118" s="18">
        <v>520027830</v>
      </c>
      <c r="G118" s="6" t="s">
        <v>217</v>
      </c>
      <c r="H118" s="6" t="s">
        <v>194</v>
      </c>
      <c r="I118" s="6" t="s">
        <v>174</v>
      </c>
      <c r="J118" s="6"/>
      <c r="K118" s="17">
        <v>3.83</v>
      </c>
      <c r="L118" s="6" t="s">
        <v>93</v>
      </c>
      <c r="M118" s="19">
        <v>0.0245</v>
      </c>
      <c r="N118" s="8">
        <v>0.0194</v>
      </c>
      <c r="O118" s="7">
        <v>2992105</v>
      </c>
      <c r="P118" s="7">
        <v>101.96</v>
      </c>
      <c r="Q118" s="7">
        <v>36.65</v>
      </c>
      <c r="R118" s="7">
        <v>3087.4</v>
      </c>
      <c r="S118" s="8">
        <v>0.0019</v>
      </c>
      <c r="T118" s="8">
        <v>0.0074</v>
      </c>
      <c r="U118" s="8">
        <v>0.0016</v>
      </c>
    </row>
    <row r="119" spans="2:21" ht="12.75">
      <c r="B119" s="6" t="s">
        <v>305</v>
      </c>
      <c r="C119" s="17">
        <v>6040158</v>
      </c>
      <c r="D119" s="6" t="s">
        <v>121</v>
      </c>
      <c r="E119" s="6"/>
      <c r="F119" s="18">
        <v>520018078</v>
      </c>
      <c r="G119" s="6" t="s">
        <v>173</v>
      </c>
      <c r="H119" s="6" t="s">
        <v>194</v>
      </c>
      <c r="I119" s="6" t="s">
        <v>174</v>
      </c>
      <c r="J119" s="6"/>
      <c r="K119" s="17">
        <v>2.31</v>
      </c>
      <c r="L119" s="6" t="s">
        <v>93</v>
      </c>
      <c r="M119" s="19">
        <v>0.01586</v>
      </c>
      <c r="N119" s="8">
        <v>0.0062</v>
      </c>
      <c r="O119" s="7">
        <v>1333340</v>
      </c>
      <c r="P119" s="7">
        <v>102.48</v>
      </c>
      <c r="Q119" s="7">
        <v>0</v>
      </c>
      <c r="R119" s="7">
        <v>1366.41</v>
      </c>
      <c r="S119" s="8">
        <v>0.0014</v>
      </c>
      <c r="T119" s="8">
        <v>0.0033</v>
      </c>
      <c r="U119" s="8">
        <v>0.0007</v>
      </c>
    </row>
    <row r="120" spans="2:21" ht="12.75">
      <c r="B120" s="6" t="s">
        <v>306</v>
      </c>
      <c r="C120" s="17">
        <v>6040265</v>
      </c>
      <c r="D120" s="6" t="s">
        <v>121</v>
      </c>
      <c r="E120" s="6"/>
      <c r="F120" s="18">
        <v>520018078</v>
      </c>
      <c r="G120" s="6" t="s">
        <v>173</v>
      </c>
      <c r="H120" s="6" t="s">
        <v>194</v>
      </c>
      <c r="I120" s="6" t="s">
        <v>174</v>
      </c>
      <c r="J120" s="6"/>
      <c r="K120" s="17">
        <v>1.83</v>
      </c>
      <c r="L120" s="6" t="s">
        <v>93</v>
      </c>
      <c r="M120" s="19">
        <v>0.022</v>
      </c>
      <c r="N120" s="8">
        <v>0.0066</v>
      </c>
      <c r="O120" s="7">
        <v>666660</v>
      </c>
      <c r="P120" s="7">
        <v>103.15</v>
      </c>
      <c r="Q120" s="7">
        <v>0</v>
      </c>
      <c r="R120" s="7">
        <v>687.66</v>
      </c>
      <c r="S120" s="8">
        <v>0.0007</v>
      </c>
      <c r="T120" s="8">
        <v>0.0017</v>
      </c>
      <c r="U120" s="8">
        <v>0.0003</v>
      </c>
    </row>
    <row r="121" spans="2:21" ht="12.75">
      <c r="B121" s="6" t="s">
        <v>307</v>
      </c>
      <c r="C121" s="17">
        <v>1145598</v>
      </c>
      <c r="D121" s="6" t="s">
        <v>121</v>
      </c>
      <c r="E121" s="6"/>
      <c r="F121" s="18">
        <v>1970336</v>
      </c>
      <c r="G121" s="6" t="s">
        <v>186</v>
      </c>
      <c r="H121" s="6" t="s">
        <v>194</v>
      </c>
      <c r="I121" s="6" t="s">
        <v>174</v>
      </c>
      <c r="J121" s="6"/>
      <c r="K121" s="17">
        <v>4.37</v>
      </c>
      <c r="L121" s="6" t="s">
        <v>93</v>
      </c>
      <c r="M121" s="19">
        <v>0.033</v>
      </c>
      <c r="N121" s="8">
        <v>0.0334</v>
      </c>
      <c r="O121" s="7">
        <v>2279067</v>
      </c>
      <c r="P121" s="7">
        <v>101.28</v>
      </c>
      <c r="Q121" s="7">
        <v>0</v>
      </c>
      <c r="R121" s="7">
        <v>2308.24</v>
      </c>
      <c r="S121" s="8">
        <v>0.0036</v>
      </c>
      <c r="T121" s="8">
        <v>0.0056</v>
      </c>
      <c r="U121" s="8">
        <v>0.0012</v>
      </c>
    </row>
    <row r="122" spans="2:21" ht="12.75">
      <c r="B122" s="6" t="s">
        <v>308</v>
      </c>
      <c r="C122" s="17">
        <v>7770209</v>
      </c>
      <c r="D122" s="6" t="s">
        <v>121</v>
      </c>
      <c r="E122" s="6"/>
      <c r="F122" s="18">
        <v>520022732</v>
      </c>
      <c r="G122" s="6" t="s">
        <v>212</v>
      </c>
      <c r="H122" s="6" t="s">
        <v>194</v>
      </c>
      <c r="I122" s="6" t="s">
        <v>174</v>
      </c>
      <c r="J122" s="6"/>
      <c r="K122" s="17">
        <v>5.39</v>
      </c>
      <c r="L122" s="6" t="s">
        <v>93</v>
      </c>
      <c r="M122" s="19">
        <v>0.0509</v>
      </c>
      <c r="N122" s="8">
        <v>0.0262</v>
      </c>
      <c r="O122" s="7">
        <v>3889129.88</v>
      </c>
      <c r="P122" s="7">
        <v>113.16</v>
      </c>
      <c r="Q122" s="7">
        <v>569.51</v>
      </c>
      <c r="R122" s="7">
        <v>4970.45</v>
      </c>
      <c r="S122" s="8">
        <v>0.0031</v>
      </c>
      <c r="T122" s="8">
        <v>0.012</v>
      </c>
      <c r="U122" s="8">
        <v>0.0025</v>
      </c>
    </row>
    <row r="123" spans="2:21" ht="12.75">
      <c r="B123" s="6" t="s">
        <v>309</v>
      </c>
      <c r="C123" s="17">
        <v>3900354</v>
      </c>
      <c r="D123" s="6" t="s">
        <v>121</v>
      </c>
      <c r="E123" s="6"/>
      <c r="F123" s="18">
        <v>520038506</v>
      </c>
      <c r="G123" s="6" t="s">
        <v>186</v>
      </c>
      <c r="H123" s="6" t="s">
        <v>218</v>
      </c>
      <c r="I123" s="6" t="s">
        <v>174</v>
      </c>
      <c r="J123" s="6"/>
      <c r="K123" s="17">
        <v>4.79</v>
      </c>
      <c r="L123" s="6" t="s">
        <v>93</v>
      </c>
      <c r="M123" s="19">
        <v>0.0385</v>
      </c>
      <c r="N123" s="8">
        <v>0.0279</v>
      </c>
      <c r="O123" s="7">
        <v>1500000</v>
      </c>
      <c r="P123" s="7">
        <v>107.32</v>
      </c>
      <c r="Q123" s="7">
        <v>0</v>
      </c>
      <c r="R123" s="7">
        <v>1609.8</v>
      </c>
      <c r="S123" s="8">
        <v>0.0011</v>
      </c>
      <c r="T123" s="8">
        <v>0.0039</v>
      </c>
      <c r="U123" s="8">
        <v>0.0008</v>
      </c>
    </row>
    <row r="124" spans="2:21" ht="12.75">
      <c r="B124" s="6" t="s">
        <v>310</v>
      </c>
      <c r="C124" s="17">
        <v>1132521</v>
      </c>
      <c r="D124" s="6" t="s">
        <v>121</v>
      </c>
      <c r="E124" s="6"/>
      <c r="F124" s="18">
        <v>513623314</v>
      </c>
      <c r="G124" s="6" t="s">
        <v>186</v>
      </c>
      <c r="H124" s="6" t="s">
        <v>215</v>
      </c>
      <c r="I124" s="6" t="s">
        <v>188</v>
      </c>
      <c r="J124" s="6"/>
      <c r="K124" s="17">
        <v>3.87</v>
      </c>
      <c r="L124" s="6" t="s">
        <v>93</v>
      </c>
      <c r="M124" s="19">
        <v>0.035</v>
      </c>
      <c r="N124" s="8">
        <v>0.0207</v>
      </c>
      <c r="O124" s="7">
        <v>266672.86</v>
      </c>
      <c r="P124" s="7">
        <v>106.5</v>
      </c>
      <c r="Q124" s="7">
        <v>0</v>
      </c>
      <c r="R124" s="7">
        <v>284.01</v>
      </c>
      <c r="S124" s="8">
        <v>0.0018</v>
      </c>
      <c r="T124" s="8">
        <v>0.0007</v>
      </c>
      <c r="U124" s="8">
        <v>0.0001</v>
      </c>
    </row>
    <row r="125" spans="2:21" ht="12.75">
      <c r="B125" s="6" t="s">
        <v>311</v>
      </c>
      <c r="C125" s="17">
        <v>1137975</v>
      </c>
      <c r="D125" s="6" t="s">
        <v>121</v>
      </c>
      <c r="E125" s="6"/>
      <c r="F125" s="18">
        <v>1744984</v>
      </c>
      <c r="G125" s="6" t="s">
        <v>186</v>
      </c>
      <c r="H125" s="6" t="s">
        <v>215</v>
      </c>
      <c r="I125" s="6" t="s">
        <v>188</v>
      </c>
      <c r="J125" s="6"/>
      <c r="K125" s="17">
        <v>4.29</v>
      </c>
      <c r="L125" s="6" t="s">
        <v>93</v>
      </c>
      <c r="M125" s="19">
        <v>0.0435</v>
      </c>
      <c r="N125" s="8">
        <v>0.0399</v>
      </c>
      <c r="O125" s="7">
        <v>9788533</v>
      </c>
      <c r="P125" s="7">
        <v>103.32</v>
      </c>
      <c r="Q125" s="7">
        <v>0</v>
      </c>
      <c r="R125" s="7">
        <v>10113.51</v>
      </c>
      <c r="S125" s="8">
        <v>0.0052</v>
      </c>
      <c r="T125" s="8">
        <v>0.0244</v>
      </c>
      <c r="U125" s="8">
        <v>0.0051</v>
      </c>
    </row>
    <row r="126" spans="2:21" ht="12.75">
      <c r="B126" s="6" t="s">
        <v>312</v>
      </c>
      <c r="C126" s="17">
        <v>7670201</v>
      </c>
      <c r="D126" s="6" t="s">
        <v>121</v>
      </c>
      <c r="E126" s="6"/>
      <c r="F126" s="18">
        <v>520017450</v>
      </c>
      <c r="G126" s="6" t="s">
        <v>233</v>
      </c>
      <c r="H126" s="6" t="s">
        <v>215</v>
      </c>
      <c r="I126" s="6" t="s">
        <v>188</v>
      </c>
      <c r="J126" s="6"/>
      <c r="K126" s="17">
        <v>5.92</v>
      </c>
      <c r="L126" s="6" t="s">
        <v>93</v>
      </c>
      <c r="M126" s="19">
        <v>0.0222</v>
      </c>
      <c r="N126" s="8">
        <v>0.0273</v>
      </c>
      <c r="O126" s="7">
        <v>700000</v>
      </c>
      <c r="P126" s="7">
        <v>97.42</v>
      </c>
      <c r="Q126" s="7">
        <v>0</v>
      </c>
      <c r="R126" s="7">
        <v>681.94</v>
      </c>
      <c r="S126" s="8">
        <v>0.0026</v>
      </c>
      <c r="T126" s="8">
        <v>0.0016</v>
      </c>
      <c r="U126" s="8">
        <v>0.0003</v>
      </c>
    </row>
    <row r="127" spans="2:21" ht="12.75">
      <c r="B127" s="6" t="s">
        <v>313</v>
      </c>
      <c r="C127" s="17">
        <v>1138494</v>
      </c>
      <c r="D127" s="6" t="s">
        <v>121</v>
      </c>
      <c r="E127" s="6"/>
      <c r="F127" s="18">
        <v>520041997</v>
      </c>
      <c r="G127" s="6" t="s">
        <v>314</v>
      </c>
      <c r="H127" s="6" t="s">
        <v>218</v>
      </c>
      <c r="I127" s="6" t="s">
        <v>174</v>
      </c>
      <c r="J127" s="6"/>
      <c r="K127" s="17">
        <v>2.9</v>
      </c>
      <c r="L127" s="6" t="s">
        <v>93</v>
      </c>
      <c r="M127" s="19">
        <v>0.0279</v>
      </c>
      <c r="N127" s="8">
        <v>0.0191</v>
      </c>
      <c r="O127" s="7">
        <v>6260054</v>
      </c>
      <c r="P127" s="7">
        <v>102.55</v>
      </c>
      <c r="Q127" s="7">
        <v>87.33</v>
      </c>
      <c r="R127" s="7">
        <v>6507.01</v>
      </c>
      <c r="S127" s="8">
        <v>0.0134</v>
      </c>
      <c r="T127" s="8">
        <v>0.0157</v>
      </c>
      <c r="U127" s="8">
        <v>0.0033</v>
      </c>
    </row>
    <row r="128" spans="2:21" ht="12.75">
      <c r="B128" s="6" t="s">
        <v>315</v>
      </c>
      <c r="C128" s="17">
        <v>1136068</v>
      </c>
      <c r="D128" s="6" t="s">
        <v>121</v>
      </c>
      <c r="E128" s="6"/>
      <c r="F128" s="18">
        <v>513754069</v>
      </c>
      <c r="G128" s="6" t="s">
        <v>233</v>
      </c>
      <c r="H128" s="6" t="s">
        <v>215</v>
      </c>
      <c r="I128" s="6" t="s">
        <v>188</v>
      </c>
      <c r="J128" s="6"/>
      <c r="K128" s="17">
        <v>5.27</v>
      </c>
      <c r="L128" s="6" t="s">
        <v>93</v>
      </c>
      <c r="M128" s="19">
        <v>0.0392</v>
      </c>
      <c r="N128" s="8">
        <v>0.0263</v>
      </c>
      <c r="O128" s="7">
        <v>1389249.6</v>
      </c>
      <c r="P128" s="7">
        <v>107.68</v>
      </c>
      <c r="Q128" s="7">
        <v>0</v>
      </c>
      <c r="R128" s="7">
        <v>1495.94</v>
      </c>
      <c r="S128" s="8">
        <v>0.0014</v>
      </c>
      <c r="T128" s="8">
        <v>0.0036</v>
      </c>
      <c r="U128" s="8">
        <v>0.0008</v>
      </c>
    </row>
    <row r="129" spans="2:21" ht="12.75">
      <c r="B129" s="6" t="s">
        <v>316</v>
      </c>
      <c r="C129" s="17">
        <v>1132968</v>
      </c>
      <c r="D129" s="6" t="s">
        <v>121</v>
      </c>
      <c r="E129" s="6"/>
      <c r="F129" s="18">
        <v>513754069</v>
      </c>
      <c r="G129" s="6" t="s">
        <v>233</v>
      </c>
      <c r="H129" s="6" t="s">
        <v>218</v>
      </c>
      <c r="I129" s="6" t="s">
        <v>174</v>
      </c>
      <c r="J129" s="6"/>
      <c r="K129" s="17">
        <v>3.93</v>
      </c>
      <c r="L129" s="6" t="s">
        <v>93</v>
      </c>
      <c r="M129" s="19">
        <v>0.0414</v>
      </c>
      <c r="N129" s="8">
        <v>0.0213</v>
      </c>
      <c r="O129" s="7">
        <v>209109.18</v>
      </c>
      <c r="P129" s="7">
        <v>109.19</v>
      </c>
      <c r="Q129" s="7">
        <v>0</v>
      </c>
      <c r="R129" s="7">
        <v>228.33</v>
      </c>
      <c r="S129" s="8">
        <v>0.0004</v>
      </c>
      <c r="T129" s="8">
        <v>0.0006</v>
      </c>
      <c r="U129" s="8">
        <v>0.0001</v>
      </c>
    </row>
    <row r="130" spans="2:21" ht="12.75">
      <c r="B130" s="6" t="s">
        <v>317</v>
      </c>
      <c r="C130" s="17">
        <v>1139286</v>
      </c>
      <c r="D130" s="6" t="s">
        <v>121</v>
      </c>
      <c r="E130" s="6"/>
      <c r="F130" s="18">
        <v>513230029</v>
      </c>
      <c r="G130" s="6" t="s">
        <v>233</v>
      </c>
      <c r="H130" s="6" t="s">
        <v>215</v>
      </c>
      <c r="I130" s="6" t="s">
        <v>188</v>
      </c>
      <c r="J130" s="6"/>
      <c r="K130" s="17">
        <v>5.31</v>
      </c>
      <c r="L130" s="6" t="s">
        <v>93</v>
      </c>
      <c r="M130" s="19">
        <v>0.0329</v>
      </c>
      <c r="N130" s="8">
        <v>0.0266</v>
      </c>
      <c r="O130" s="7">
        <v>1175000</v>
      </c>
      <c r="P130" s="7">
        <v>104.1</v>
      </c>
      <c r="Q130" s="7">
        <v>0</v>
      </c>
      <c r="R130" s="7">
        <v>1223.17</v>
      </c>
      <c r="S130" s="8">
        <v>0.0013</v>
      </c>
      <c r="T130" s="8">
        <v>0.0029</v>
      </c>
      <c r="U130" s="8">
        <v>0.0006</v>
      </c>
    </row>
    <row r="131" spans="2:21" ht="12.75">
      <c r="B131" s="6" t="s">
        <v>318</v>
      </c>
      <c r="C131" s="17">
        <v>1135862</v>
      </c>
      <c r="D131" s="6" t="s">
        <v>121</v>
      </c>
      <c r="E131" s="6"/>
      <c r="F131" s="18">
        <v>513230029</v>
      </c>
      <c r="G131" s="6" t="s">
        <v>233</v>
      </c>
      <c r="H131" s="6" t="s">
        <v>215</v>
      </c>
      <c r="I131" s="6" t="s">
        <v>188</v>
      </c>
      <c r="J131" s="6"/>
      <c r="K131" s="17">
        <v>4.19</v>
      </c>
      <c r="L131" s="6" t="s">
        <v>93</v>
      </c>
      <c r="M131" s="19">
        <v>0.0358</v>
      </c>
      <c r="N131" s="8">
        <v>0.0209</v>
      </c>
      <c r="O131" s="7">
        <v>807675</v>
      </c>
      <c r="P131" s="7">
        <v>108.1</v>
      </c>
      <c r="Q131" s="7">
        <v>0</v>
      </c>
      <c r="R131" s="7">
        <v>873.1</v>
      </c>
      <c r="S131" s="8">
        <v>0.0007</v>
      </c>
      <c r="T131" s="8">
        <v>0.0021</v>
      </c>
      <c r="U131" s="8">
        <v>0.0004</v>
      </c>
    </row>
    <row r="132" spans="2:21" ht="12.75">
      <c r="B132" s="6" t="s">
        <v>319</v>
      </c>
      <c r="C132" s="17">
        <v>1135920</v>
      </c>
      <c r="D132" s="6" t="s">
        <v>121</v>
      </c>
      <c r="E132" s="6"/>
      <c r="F132" s="18">
        <v>513937714</v>
      </c>
      <c r="G132" s="6" t="s">
        <v>233</v>
      </c>
      <c r="H132" s="6" t="s">
        <v>215</v>
      </c>
      <c r="I132" s="6" t="s">
        <v>188</v>
      </c>
      <c r="J132" s="6"/>
      <c r="K132" s="17">
        <v>5.18</v>
      </c>
      <c r="L132" s="6" t="s">
        <v>93</v>
      </c>
      <c r="M132" s="19">
        <v>0.041</v>
      </c>
      <c r="N132" s="8">
        <v>0.0225</v>
      </c>
      <c r="O132" s="7">
        <v>1225217</v>
      </c>
      <c r="P132" s="7">
        <v>110.97</v>
      </c>
      <c r="Q132" s="7">
        <v>0</v>
      </c>
      <c r="R132" s="7">
        <v>1359.62</v>
      </c>
      <c r="S132" s="8">
        <v>0.0041</v>
      </c>
      <c r="T132" s="8">
        <v>0.0033</v>
      </c>
      <c r="U132" s="8">
        <v>0.0007</v>
      </c>
    </row>
    <row r="133" spans="2:21" ht="12.75">
      <c r="B133" s="6" t="s">
        <v>320</v>
      </c>
      <c r="C133" s="17">
        <v>1114073</v>
      </c>
      <c r="D133" s="6" t="s">
        <v>121</v>
      </c>
      <c r="E133" s="6"/>
      <c r="F133" s="18">
        <v>510216054</v>
      </c>
      <c r="G133" s="6" t="s">
        <v>205</v>
      </c>
      <c r="H133" s="6" t="s">
        <v>218</v>
      </c>
      <c r="I133" s="6" t="s">
        <v>174</v>
      </c>
      <c r="J133" s="6"/>
      <c r="K133" s="17">
        <v>0.66</v>
      </c>
      <c r="L133" s="6" t="s">
        <v>93</v>
      </c>
      <c r="M133" s="19">
        <v>0.023256</v>
      </c>
      <c r="N133" s="8">
        <v>0.0061</v>
      </c>
      <c r="O133" s="7">
        <v>2460000</v>
      </c>
      <c r="P133" s="7">
        <v>101.1</v>
      </c>
      <c r="Q133" s="7">
        <v>14.3</v>
      </c>
      <c r="R133" s="7">
        <v>2501.36</v>
      </c>
      <c r="S133" s="8">
        <v>0.0008</v>
      </c>
      <c r="T133" s="8">
        <v>0.006</v>
      </c>
      <c r="U133" s="8">
        <v>0.0013</v>
      </c>
    </row>
    <row r="134" spans="2:21" ht="12.75">
      <c r="B134" s="6" t="s">
        <v>321</v>
      </c>
      <c r="C134" s="17">
        <v>1132505</v>
      </c>
      <c r="D134" s="6" t="s">
        <v>121</v>
      </c>
      <c r="E134" s="6"/>
      <c r="F134" s="18">
        <v>510216054</v>
      </c>
      <c r="G134" s="6" t="s">
        <v>205</v>
      </c>
      <c r="H134" s="6" t="s">
        <v>218</v>
      </c>
      <c r="I134" s="6" t="s">
        <v>174</v>
      </c>
      <c r="J134" s="6"/>
      <c r="K134" s="17">
        <v>5.41</v>
      </c>
      <c r="L134" s="6" t="s">
        <v>93</v>
      </c>
      <c r="M134" s="19">
        <v>0.017644</v>
      </c>
      <c r="N134" s="8">
        <v>0.0125</v>
      </c>
      <c r="O134" s="7">
        <v>500010</v>
      </c>
      <c r="P134" s="7">
        <v>102.98</v>
      </c>
      <c r="Q134" s="7">
        <v>0</v>
      </c>
      <c r="R134" s="7">
        <v>514.91</v>
      </c>
      <c r="S134" s="8">
        <v>0.0003</v>
      </c>
      <c r="T134" s="8">
        <v>0.0012</v>
      </c>
      <c r="U134" s="8">
        <v>0.0003</v>
      </c>
    </row>
    <row r="135" spans="2:21" ht="12.75">
      <c r="B135" s="6" t="s">
        <v>322</v>
      </c>
      <c r="C135" s="17">
        <v>1139815</v>
      </c>
      <c r="D135" s="6" t="s">
        <v>121</v>
      </c>
      <c r="E135" s="6"/>
      <c r="F135" s="18">
        <v>514290345</v>
      </c>
      <c r="G135" s="6" t="s">
        <v>233</v>
      </c>
      <c r="H135" s="6" t="s">
        <v>215</v>
      </c>
      <c r="I135" s="6" t="s">
        <v>188</v>
      </c>
      <c r="J135" s="6"/>
      <c r="K135" s="17">
        <v>6.11</v>
      </c>
      <c r="L135" s="6" t="s">
        <v>93</v>
      </c>
      <c r="M135" s="19">
        <v>0.0361</v>
      </c>
      <c r="N135" s="8">
        <v>0.0278</v>
      </c>
      <c r="O135" s="7">
        <v>1629000</v>
      </c>
      <c r="P135" s="7">
        <v>105.85</v>
      </c>
      <c r="Q135" s="7">
        <v>0</v>
      </c>
      <c r="R135" s="7">
        <v>1724.3</v>
      </c>
      <c r="S135" s="8">
        <v>0.0021</v>
      </c>
      <c r="T135" s="8">
        <v>0.0042</v>
      </c>
      <c r="U135" s="8">
        <v>0.0009</v>
      </c>
    </row>
    <row r="136" spans="2:21" ht="12.75">
      <c r="B136" s="6" t="s">
        <v>323</v>
      </c>
      <c r="C136" s="17">
        <v>1136464</v>
      </c>
      <c r="D136" s="6" t="s">
        <v>121</v>
      </c>
      <c r="E136" s="6"/>
      <c r="F136" s="18">
        <v>514065283</v>
      </c>
      <c r="G136" s="6" t="s">
        <v>212</v>
      </c>
      <c r="H136" s="6" t="s">
        <v>215</v>
      </c>
      <c r="I136" s="6" t="s">
        <v>188</v>
      </c>
      <c r="J136" s="6"/>
      <c r="K136" s="17">
        <v>3.93</v>
      </c>
      <c r="L136" s="6" t="s">
        <v>93</v>
      </c>
      <c r="M136" s="19">
        <v>0.0275</v>
      </c>
      <c r="N136" s="8">
        <v>0.0221</v>
      </c>
      <c r="O136" s="7">
        <v>4220080.4</v>
      </c>
      <c r="P136" s="7">
        <v>102.38</v>
      </c>
      <c r="Q136" s="7">
        <v>0</v>
      </c>
      <c r="R136" s="7">
        <v>4320.52</v>
      </c>
      <c r="S136" s="8">
        <v>0.0092</v>
      </c>
      <c r="T136" s="8">
        <v>0.0104</v>
      </c>
      <c r="U136" s="8">
        <v>0.0022</v>
      </c>
    </row>
    <row r="137" spans="2:21" ht="12.75">
      <c r="B137" s="6" t="s">
        <v>324</v>
      </c>
      <c r="C137" s="17">
        <v>7390149</v>
      </c>
      <c r="D137" s="6" t="s">
        <v>121</v>
      </c>
      <c r="E137" s="6"/>
      <c r="F137" s="18">
        <v>520028911</v>
      </c>
      <c r="G137" s="6" t="s">
        <v>265</v>
      </c>
      <c r="H137" s="6" t="s">
        <v>250</v>
      </c>
      <c r="I137" s="6" t="s">
        <v>188</v>
      </c>
      <c r="J137" s="6"/>
      <c r="K137" s="17">
        <v>3.94</v>
      </c>
      <c r="L137" s="6" t="s">
        <v>93</v>
      </c>
      <c r="M137" s="19">
        <v>0.0375</v>
      </c>
      <c r="N137" s="8">
        <v>0.0215</v>
      </c>
      <c r="O137" s="7">
        <v>1933655.25</v>
      </c>
      <c r="P137" s="7">
        <v>107.35</v>
      </c>
      <c r="Q137" s="7">
        <v>0</v>
      </c>
      <c r="R137" s="7">
        <v>2075.78</v>
      </c>
      <c r="S137" s="8">
        <v>0.0037</v>
      </c>
      <c r="T137" s="8">
        <v>0.005</v>
      </c>
      <c r="U137" s="8">
        <v>0.0011</v>
      </c>
    </row>
    <row r="138" spans="2:21" ht="12.75">
      <c r="B138" s="6" t="s">
        <v>325</v>
      </c>
      <c r="C138" s="17">
        <v>1136936</v>
      </c>
      <c r="D138" s="6" t="s">
        <v>121</v>
      </c>
      <c r="E138" s="6"/>
      <c r="F138" s="18">
        <v>511399388</v>
      </c>
      <c r="G138" s="6" t="s">
        <v>186</v>
      </c>
      <c r="H138" s="6" t="s">
        <v>250</v>
      </c>
      <c r="I138" s="6" t="s">
        <v>188</v>
      </c>
      <c r="J138" s="6"/>
      <c r="K138" s="17">
        <v>2.18</v>
      </c>
      <c r="L138" s="6" t="s">
        <v>93</v>
      </c>
      <c r="M138" s="19">
        <v>0.0345</v>
      </c>
      <c r="N138" s="8">
        <v>0.0171</v>
      </c>
      <c r="O138" s="7">
        <v>635000</v>
      </c>
      <c r="P138" s="7">
        <v>104.65</v>
      </c>
      <c r="Q138" s="7">
        <v>0</v>
      </c>
      <c r="R138" s="7">
        <v>664.53</v>
      </c>
      <c r="S138" s="8">
        <v>0.0028</v>
      </c>
      <c r="T138" s="8">
        <v>0.0016</v>
      </c>
      <c r="U138" s="8">
        <v>0.0003</v>
      </c>
    </row>
    <row r="139" spans="2:21" ht="12.75">
      <c r="B139" s="6" t="s">
        <v>326</v>
      </c>
      <c r="C139" s="17">
        <v>1119098</v>
      </c>
      <c r="D139" s="6" t="s">
        <v>121</v>
      </c>
      <c r="E139" s="6"/>
      <c r="F139" s="18">
        <v>511134298</v>
      </c>
      <c r="G139" s="6" t="s">
        <v>186</v>
      </c>
      <c r="H139" s="6" t="s">
        <v>253</v>
      </c>
      <c r="I139" s="6" t="s">
        <v>174</v>
      </c>
      <c r="J139" s="6"/>
      <c r="K139" s="17">
        <v>0.18</v>
      </c>
      <c r="L139" s="6" t="s">
        <v>93</v>
      </c>
      <c r="M139" s="19">
        <v>0.0368</v>
      </c>
      <c r="N139" s="8">
        <v>0.0016</v>
      </c>
      <c r="O139" s="7">
        <v>239125.6</v>
      </c>
      <c r="P139" s="7">
        <v>100.89</v>
      </c>
      <c r="Q139" s="7">
        <v>0</v>
      </c>
      <c r="R139" s="7">
        <v>241.25</v>
      </c>
      <c r="S139" s="8">
        <v>0.0101</v>
      </c>
      <c r="T139" s="8">
        <v>0.0006</v>
      </c>
      <c r="U139" s="8">
        <v>0.0001</v>
      </c>
    </row>
    <row r="140" spans="2:21" ht="12.75">
      <c r="B140" s="6" t="s">
        <v>327</v>
      </c>
      <c r="C140" s="17">
        <v>2260420</v>
      </c>
      <c r="D140" s="6" t="s">
        <v>121</v>
      </c>
      <c r="E140" s="6"/>
      <c r="F140" s="18">
        <v>520024126</v>
      </c>
      <c r="G140" s="6" t="s">
        <v>186</v>
      </c>
      <c r="H140" s="6" t="s">
        <v>253</v>
      </c>
      <c r="I140" s="6" t="s">
        <v>174</v>
      </c>
      <c r="J140" s="6"/>
      <c r="K140" s="17">
        <v>2.84</v>
      </c>
      <c r="L140" s="6" t="s">
        <v>93</v>
      </c>
      <c r="M140" s="19">
        <v>0.0624</v>
      </c>
      <c r="N140" s="8">
        <v>0.0202</v>
      </c>
      <c r="O140" s="7">
        <v>996983.43</v>
      </c>
      <c r="P140" s="7">
        <v>110.69</v>
      </c>
      <c r="Q140" s="7">
        <v>28.61</v>
      </c>
      <c r="R140" s="7">
        <v>1132.17</v>
      </c>
      <c r="S140" s="8">
        <v>0.0054</v>
      </c>
      <c r="T140" s="8">
        <v>0.0027</v>
      </c>
      <c r="U140" s="8">
        <v>0.0006</v>
      </c>
    </row>
    <row r="141" spans="2:21" ht="12.75">
      <c r="B141" s="6" t="s">
        <v>328</v>
      </c>
      <c r="C141" s="17">
        <v>1143015</v>
      </c>
      <c r="D141" s="6" t="s">
        <v>121</v>
      </c>
      <c r="E141" s="6"/>
      <c r="F141" s="18">
        <v>1858676</v>
      </c>
      <c r="G141" s="6" t="s">
        <v>186</v>
      </c>
      <c r="H141" s="6" t="s">
        <v>250</v>
      </c>
      <c r="I141" s="6" t="s">
        <v>188</v>
      </c>
      <c r="J141" s="6"/>
      <c r="K141" s="17">
        <v>4.25</v>
      </c>
      <c r="L141" s="6" t="s">
        <v>93</v>
      </c>
      <c r="M141" s="19">
        <v>0.0305</v>
      </c>
      <c r="N141" s="8">
        <v>0.0479</v>
      </c>
      <c r="O141" s="7">
        <v>3471878</v>
      </c>
      <c r="P141" s="7">
        <v>93.85</v>
      </c>
      <c r="Q141" s="7">
        <v>0</v>
      </c>
      <c r="R141" s="7">
        <v>3258.36</v>
      </c>
      <c r="S141" s="8">
        <v>0.0063</v>
      </c>
      <c r="T141" s="8">
        <v>0.0078</v>
      </c>
      <c r="U141" s="8">
        <v>0.0017</v>
      </c>
    </row>
    <row r="142" spans="2:21" ht="12.75">
      <c r="B142" s="6" t="s">
        <v>329</v>
      </c>
      <c r="C142" s="17">
        <v>1135656</v>
      </c>
      <c r="D142" s="6" t="s">
        <v>121</v>
      </c>
      <c r="E142" s="6"/>
      <c r="F142" s="18">
        <v>1858676</v>
      </c>
      <c r="G142" s="6" t="s">
        <v>186</v>
      </c>
      <c r="H142" s="6" t="s">
        <v>250</v>
      </c>
      <c r="I142" s="6" t="s">
        <v>188</v>
      </c>
      <c r="J142" s="6"/>
      <c r="K142" s="17">
        <v>2.29</v>
      </c>
      <c r="L142" s="6" t="s">
        <v>93</v>
      </c>
      <c r="M142" s="19">
        <v>0.0445</v>
      </c>
      <c r="N142" s="8">
        <v>0.0361</v>
      </c>
      <c r="O142" s="7">
        <v>4958800.8</v>
      </c>
      <c r="P142" s="7">
        <v>103.07</v>
      </c>
      <c r="Q142" s="7">
        <v>0</v>
      </c>
      <c r="R142" s="7">
        <v>5111.04</v>
      </c>
      <c r="S142" s="8">
        <v>0.0039</v>
      </c>
      <c r="T142" s="8">
        <v>0.0123</v>
      </c>
      <c r="U142" s="8">
        <v>0.0026</v>
      </c>
    </row>
    <row r="143" spans="2:21" ht="12.75">
      <c r="B143" s="6" t="s">
        <v>330</v>
      </c>
      <c r="C143" s="17">
        <v>6320105</v>
      </c>
      <c r="D143" s="6" t="s">
        <v>121</v>
      </c>
      <c r="E143" s="6"/>
      <c r="F143" s="18">
        <v>520018383</v>
      </c>
      <c r="G143" s="6" t="s">
        <v>331</v>
      </c>
      <c r="H143" s="6" t="s">
        <v>253</v>
      </c>
      <c r="I143" s="6" t="s">
        <v>174</v>
      </c>
      <c r="J143" s="6"/>
      <c r="K143" s="17">
        <v>3.64</v>
      </c>
      <c r="L143" s="6" t="s">
        <v>93</v>
      </c>
      <c r="M143" s="19">
        <v>0.0589</v>
      </c>
      <c r="N143" s="8">
        <v>0.0244</v>
      </c>
      <c r="O143" s="7">
        <v>850017</v>
      </c>
      <c r="P143" s="7">
        <v>114.49</v>
      </c>
      <c r="Q143" s="7">
        <v>0</v>
      </c>
      <c r="R143" s="7">
        <v>973.18</v>
      </c>
      <c r="S143" s="8">
        <v>0.0017</v>
      </c>
      <c r="T143" s="8">
        <v>0.0023</v>
      </c>
      <c r="U143" s="8">
        <v>0.0005</v>
      </c>
    </row>
    <row r="144" spans="2:21" ht="12.75">
      <c r="B144" s="6" t="s">
        <v>332</v>
      </c>
      <c r="C144" s="17">
        <v>6990212</v>
      </c>
      <c r="D144" s="6" t="s">
        <v>121</v>
      </c>
      <c r="E144" s="6"/>
      <c r="F144" s="18">
        <v>520025438</v>
      </c>
      <c r="G144" s="6" t="s">
        <v>186</v>
      </c>
      <c r="H144" s="6" t="s">
        <v>250</v>
      </c>
      <c r="I144" s="6" t="s">
        <v>188</v>
      </c>
      <c r="J144" s="6"/>
      <c r="K144" s="17">
        <v>5.89</v>
      </c>
      <c r="L144" s="6" t="s">
        <v>93</v>
      </c>
      <c r="M144" s="19">
        <v>0.0395</v>
      </c>
      <c r="N144" s="8">
        <v>0.0383</v>
      </c>
      <c r="O144" s="7">
        <v>2657760</v>
      </c>
      <c r="P144" s="7">
        <v>101.87</v>
      </c>
      <c r="Q144" s="7">
        <v>0</v>
      </c>
      <c r="R144" s="7">
        <v>2707.46</v>
      </c>
      <c r="S144" s="8">
        <v>0.0016</v>
      </c>
      <c r="T144" s="8">
        <v>0.0065</v>
      </c>
      <c r="U144" s="8">
        <v>0.0014</v>
      </c>
    </row>
    <row r="145" spans="2:21" ht="12.75">
      <c r="B145" s="6" t="s">
        <v>333</v>
      </c>
      <c r="C145" s="17">
        <v>6990196</v>
      </c>
      <c r="D145" s="6" t="s">
        <v>121</v>
      </c>
      <c r="E145" s="6"/>
      <c r="F145" s="18">
        <v>520025438</v>
      </c>
      <c r="G145" s="6" t="s">
        <v>186</v>
      </c>
      <c r="H145" s="6" t="s">
        <v>250</v>
      </c>
      <c r="I145" s="6" t="s">
        <v>188</v>
      </c>
      <c r="J145" s="6"/>
      <c r="K145" s="17">
        <v>3.4</v>
      </c>
      <c r="L145" s="6" t="s">
        <v>93</v>
      </c>
      <c r="M145" s="19">
        <v>0.0705</v>
      </c>
      <c r="N145" s="8">
        <v>0.0236</v>
      </c>
      <c r="O145" s="7">
        <v>1208889.04</v>
      </c>
      <c r="P145" s="7">
        <v>118.26</v>
      </c>
      <c r="Q145" s="7">
        <v>0</v>
      </c>
      <c r="R145" s="7">
        <v>1429.63</v>
      </c>
      <c r="S145" s="8">
        <v>0.0023</v>
      </c>
      <c r="T145" s="8">
        <v>0.0034</v>
      </c>
      <c r="U145" s="8">
        <v>0.0007</v>
      </c>
    </row>
    <row r="146" spans="2:21" ht="12.75">
      <c r="B146" s="6" t="s">
        <v>334</v>
      </c>
      <c r="C146" s="17">
        <v>1145432</v>
      </c>
      <c r="D146" s="6" t="s">
        <v>121</v>
      </c>
      <c r="E146" s="6"/>
      <c r="F146" s="18">
        <v>1863501</v>
      </c>
      <c r="G146" s="6" t="s">
        <v>186</v>
      </c>
      <c r="H146" s="6" t="s">
        <v>253</v>
      </c>
      <c r="I146" s="6" t="s">
        <v>174</v>
      </c>
      <c r="J146" s="6"/>
      <c r="K146" s="17">
        <v>3</v>
      </c>
      <c r="L146" s="6" t="s">
        <v>93</v>
      </c>
      <c r="M146" s="19">
        <v>0.0495</v>
      </c>
      <c r="N146" s="8">
        <v>0.0483</v>
      </c>
      <c r="O146" s="7">
        <v>1073581</v>
      </c>
      <c r="P146" s="7">
        <v>100.48</v>
      </c>
      <c r="Q146" s="7">
        <v>23</v>
      </c>
      <c r="R146" s="7">
        <v>1101.74</v>
      </c>
      <c r="S146" s="8">
        <v>0.0029</v>
      </c>
      <c r="T146" s="8">
        <v>0.0027</v>
      </c>
      <c r="U146" s="8">
        <v>0.0006</v>
      </c>
    </row>
    <row r="147" spans="2:21" ht="12.75">
      <c r="B147" s="6" t="s">
        <v>335</v>
      </c>
      <c r="C147" s="17">
        <v>1143080</v>
      </c>
      <c r="D147" s="6" t="s">
        <v>121</v>
      </c>
      <c r="E147" s="6"/>
      <c r="F147" s="18">
        <v>511930125</v>
      </c>
      <c r="G147" s="6" t="s">
        <v>148</v>
      </c>
      <c r="H147" s="6" t="s">
        <v>253</v>
      </c>
      <c r="I147" s="6" t="s">
        <v>174</v>
      </c>
      <c r="J147" s="6"/>
      <c r="K147" s="17">
        <v>6.95</v>
      </c>
      <c r="L147" s="6" t="s">
        <v>93</v>
      </c>
      <c r="N147" s="8">
        <v>0.0094</v>
      </c>
      <c r="O147" s="7">
        <v>1235000</v>
      </c>
      <c r="P147" s="7">
        <v>93.71</v>
      </c>
      <c r="Q147" s="7">
        <v>0</v>
      </c>
      <c r="R147" s="7">
        <v>1157.32</v>
      </c>
      <c r="S147" s="8">
        <v>0.0031</v>
      </c>
      <c r="T147" s="8">
        <v>0.0028</v>
      </c>
      <c r="U147" s="8">
        <v>0.0006</v>
      </c>
    </row>
    <row r="148" spans="2:21" ht="12.75">
      <c r="B148" s="6" t="s">
        <v>336</v>
      </c>
      <c r="C148" s="17">
        <v>1132836</v>
      </c>
      <c r="D148" s="6" t="s">
        <v>121</v>
      </c>
      <c r="E148" s="6"/>
      <c r="F148" s="18">
        <v>511930125</v>
      </c>
      <c r="G148" s="6" t="s">
        <v>199</v>
      </c>
      <c r="H148" s="6" t="s">
        <v>253</v>
      </c>
      <c r="I148" s="6" t="s">
        <v>174</v>
      </c>
      <c r="J148" s="6"/>
      <c r="K148" s="17">
        <v>3.69</v>
      </c>
      <c r="L148" s="6" t="s">
        <v>93</v>
      </c>
      <c r="M148" s="19">
        <v>0.0414</v>
      </c>
      <c r="N148" s="8">
        <v>0.0228</v>
      </c>
      <c r="O148" s="7">
        <v>5216672</v>
      </c>
      <c r="P148" s="7">
        <v>107.99</v>
      </c>
      <c r="Q148" s="7">
        <v>0</v>
      </c>
      <c r="R148" s="7">
        <v>5633.48</v>
      </c>
      <c r="S148" s="8">
        <v>0.0072</v>
      </c>
      <c r="T148" s="8">
        <v>0.0136</v>
      </c>
      <c r="U148" s="8">
        <v>0.0029</v>
      </c>
    </row>
    <row r="149" spans="2:21" ht="12.75">
      <c r="B149" s="6" t="s">
        <v>337</v>
      </c>
      <c r="C149" s="17">
        <v>1126002</v>
      </c>
      <c r="D149" s="6" t="s">
        <v>121</v>
      </c>
      <c r="E149" s="6"/>
      <c r="F149" s="18">
        <v>511930125</v>
      </c>
      <c r="G149" s="6" t="s">
        <v>199</v>
      </c>
      <c r="H149" s="6" t="s">
        <v>253</v>
      </c>
      <c r="I149" s="6" t="s">
        <v>174</v>
      </c>
      <c r="J149" s="6"/>
      <c r="K149" s="17">
        <v>0.27</v>
      </c>
      <c r="L149" s="6" t="s">
        <v>93</v>
      </c>
      <c r="M149" s="19">
        <v>0.0699</v>
      </c>
      <c r="N149" s="8">
        <v>0.0108</v>
      </c>
      <c r="O149" s="7">
        <v>598298.4</v>
      </c>
      <c r="P149" s="7">
        <v>103.19</v>
      </c>
      <c r="Q149" s="7">
        <v>0</v>
      </c>
      <c r="R149" s="7">
        <v>617.38</v>
      </c>
      <c r="S149" s="8">
        <v>0.007</v>
      </c>
      <c r="T149" s="8">
        <v>0.0015</v>
      </c>
      <c r="U149" s="8">
        <v>0.0003</v>
      </c>
    </row>
    <row r="150" spans="2:21" ht="12.75">
      <c r="B150" s="6" t="s">
        <v>338</v>
      </c>
      <c r="C150" s="17">
        <v>1139252</v>
      </c>
      <c r="D150" s="6" t="s">
        <v>121</v>
      </c>
      <c r="E150" s="6"/>
      <c r="F150" s="18">
        <v>511930125</v>
      </c>
      <c r="G150" s="6" t="s">
        <v>199</v>
      </c>
      <c r="H150" s="6" t="s">
        <v>253</v>
      </c>
      <c r="I150" s="6" t="s">
        <v>174</v>
      </c>
      <c r="J150" s="6"/>
      <c r="K150" s="17">
        <v>4.79</v>
      </c>
      <c r="L150" s="6" t="s">
        <v>93</v>
      </c>
      <c r="M150" s="19">
        <v>0.0355</v>
      </c>
      <c r="N150" s="8">
        <v>0.0318</v>
      </c>
      <c r="O150" s="7">
        <v>285000</v>
      </c>
      <c r="P150" s="7">
        <v>102.69</v>
      </c>
      <c r="Q150" s="7">
        <v>0</v>
      </c>
      <c r="R150" s="7">
        <v>292.67</v>
      </c>
      <c r="S150" s="8">
        <v>0.0005</v>
      </c>
      <c r="T150" s="8">
        <v>0.0007</v>
      </c>
      <c r="U150" s="8">
        <v>0.0001</v>
      </c>
    </row>
    <row r="151" spans="2:21" ht="12.75">
      <c r="B151" s="6" t="s">
        <v>339</v>
      </c>
      <c r="C151" s="17">
        <v>1118835</v>
      </c>
      <c r="D151" s="6" t="s">
        <v>121</v>
      </c>
      <c r="E151" s="6"/>
      <c r="F151" s="18">
        <v>520044314</v>
      </c>
      <c r="G151" s="6" t="s">
        <v>199</v>
      </c>
      <c r="H151" s="6" t="s">
        <v>253</v>
      </c>
      <c r="I151" s="6" t="s">
        <v>174</v>
      </c>
      <c r="J151" s="6"/>
      <c r="K151" s="17">
        <v>1.74</v>
      </c>
      <c r="L151" s="6" t="s">
        <v>93</v>
      </c>
      <c r="M151" s="19">
        <v>0.01388</v>
      </c>
      <c r="N151" s="8">
        <v>0.0055</v>
      </c>
      <c r="O151" s="7">
        <v>621347.2</v>
      </c>
      <c r="P151" s="7">
        <v>101.46</v>
      </c>
      <c r="Q151" s="7">
        <v>2.16</v>
      </c>
      <c r="R151" s="7">
        <v>632.57</v>
      </c>
      <c r="S151" s="8">
        <v>0.0014</v>
      </c>
      <c r="T151" s="8">
        <v>0.0015</v>
      </c>
      <c r="U151" s="8">
        <v>0.0003</v>
      </c>
    </row>
    <row r="152" spans="2:21" ht="12.75">
      <c r="B152" s="6" t="s">
        <v>340</v>
      </c>
      <c r="C152" s="17">
        <v>1137512</v>
      </c>
      <c r="D152" s="6" t="s">
        <v>121</v>
      </c>
      <c r="E152" s="6"/>
      <c r="F152" s="18">
        <v>515328250</v>
      </c>
      <c r="G152" s="6" t="s">
        <v>186</v>
      </c>
      <c r="H152" s="6" t="s">
        <v>250</v>
      </c>
      <c r="I152" s="6" t="s">
        <v>188</v>
      </c>
      <c r="J152" s="6"/>
      <c r="K152" s="17">
        <v>3.42</v>
      </c>
      <c r="L152" s="6" t="s">
        <v>93</v>
      </c>
      <c r="M152" s="19">
        <v>0.035</v>
      </c>
      <c r="N152" s="8">
        <v>0.0233</v>
      </c>
      <c r="O152" s="7">
        <v>1647626.02</v>
      </c>
      <c r="P152" s="7">
        <v>104.46</v>
      </c>
      <c r="Q152" s="7">
        <v>0</v>
      </c>
      <c r="R152" s="7">
        <v>1721.11</v>
      </c>
      <c r="S152" s="8">
        <v>0.0042</v>
      </c>
      <c r="T152" s="8">
        <v>0.0041</v>
      </c>
      <c r="U152" s="8">
        <v>0.0009</v>
      </c>
    </row>
    <row r="153" spans="2:21" ht="12.75">
      <c r="B153" s="6" t="s">
        <v>341</v>
      </c>
      <c r="C153" s="17">
        <v>1150812</v>
      </c>
      <c r="D153" s="6" t="s">
        <v>121</v>
      </c>
      <c r="E153" s="6"/>
      <c r="F153" s="18">
        <v>510678816</v>
      </c>
      <c r="G153" s="6" t="s">
        <v>342</v>
      </c>
      <c r="H153" s="6" t="s">
        <v>250</v>
      </c>
      <c r="I153" s="6" t="s">
        <v>188</v>
      </c>
      <c r="J153" s="6"/>
      <c r="K153" s="17">
        <v>4.8</v>
      </c>
      <c r="L153" s="6" t="s">
        <v>93</v>
      </c>
      <c r="M153" s="19">
        <v>0.0325</v>
      </c>
      <c r="N153" s="8">
        <v>0.0294</v>
      </c>
      <c r="O153" s="7">
        <v>663000</v>
      </c>
      <c r="P153" s="7">
        <v>102.4</v>
      </c>
      <c r="Q153" s="7">
        <v>0</v>
      </c>
      <c r="R153" s="7">
        <v>678.91</v>
      </c>
      <c r="S153" s="8">
        <v>0.0026</v>
      </c>
      <c r="T153" s="8">
        <v>0.0016</v>
      </c>
      <c r="U153" s="8">
        <v>0.0003</v>
      </c>
    </row>
    <row r="154" spans="2:21" ht="12.75">
      <c r="B154" s="6" t="s">
        <v>343</v>
      </c>
      <c r="C154" s="17">
        <v>1139591</v>
      </c>
      <c r="D154" s="6" t="s">
        <v>121</v>
      </c>
      <c r="E154" s="6"/>
      <c r="F154" s="18">
        <v>514065283</v>
      </c>
      <c r="G154" s="6" t="s">
        <v>212</v>
      </c>
      <c r="H154" s="6" t="s">
        <v>250</v>
      </c>
      <c r="I154" s="6" t="s">
        <v>188</v>
      </c>
      <c r="J154" s="6"/>
      <c r="K154" s="17">
        <v>2.82</v>
      </c>
      <c r="L154" s="6" t="s">
        <v>93</v>
      </c>
      <c r="M154" s="19">
        <v>0.024</v>
      </c>
      <c r="N154" s="8">
        <v>0.0205</v>
      </c>
      <c r="O154" s="7">
        <v>1931882.45</v>
      </c>
      <c r="P154" s="7">
        <v>101.19</v>
      </c>
      <c r="Q154" s="7">
        <v>0</v>
      </c>
      <c r="R154" s="7">
        <v>1954.87</v>
      </c>
      <c r="S154" s="8">
        <v>0.0054</v>
      </c>
      <c r="T154" s="8">
        <v>0.0047</v>
      </c>
      <c r="U154" s="8">
        <v>0.001</v>
      </c>
    </row>
    <row r="155" spans="2:21" ht="12.75">
      <c r="B155" s="6" t="s">
        <v>344</v>
      </c>
      <c r="C155" s="17">
        <v>1410273</v>
      </c>
      <c r="D155" s="6" t="s">
        <v>121</v>
      </c>
      <c r="E155" s="6"/>
      <c r="F155" s="18">
        <v>520034372</v>
      </c>
      <c r="G155" s="6" t="s">
        <v>247</v>
      </c>
      <c r="H155" s="6" t="s">
        <v>250</v>
      </c>
      <c r="I155" s="6" t="s">
        <v>188</v>
      </c>
      <c r="J155" s="6"/>
      <c r="K155" s="17">
        <v>0.79</v>
      </c>
      <c r="L155" s="6" t="s">
        <v>93</v>
      </c>
      <c r="M155" s="19">
        <v>0.0575</v>
      </c>
      <c r="N155" s="8">
        <v>0.0095</v>
      </c>
      <c r="O155" s="7">
        <v>90861.75</v>
      </c>
      <c r="P155" s="7">
        <v>104.25</v>
      </c>
      <c r="Q155" s="7">
        <v>0</v>
      </c>
      <c r="R155" s="7">
        <v>94.72</v>
      </c>
      <c r="S155" s="8">
        <v>0.0006</v>
      </c>
      <c r="T155" s="8">
        <v>0.0002</v>
      </c>
      <c r="U155" s="8">
        <v>0</v>
      </c>
    </row>
    <row r="156" spans="2:21" ht="12.75">
      <c r="B156" s="6" t="s">
        <v>345</v>
      </c>
      <c r="C156" s="17">
        <v>1136134</v>
      </c>
      <c r="D156" s="6" t="s">
        <v>121</v>
      </c>
      <c r="E156" s="6"/>
      <c r="F156" s="18">
        <v>514892801</v>
      </c>
      <c r="G156" s="6" t="s">
        <v>346</v>
      </c>
      <c r="H156" s="6" t="s">
        <v>253</v>
      </c>
      <c r="I156" s="6" t="s">
        <v>174</v>
      </c>
      <c r="J156" s="6"/>
      <c r="K156" s="17">
        <v>3.78</v>
      </c>
      <c r="L156" s="6" t="s">
        <v>93</v>
      </c>
      <c r="M156" s="19">
        <v>0.0335</v>
      </c>
      <c r="N156" s="8">
        <v>0.0225</v>
      </c>
      <c r="O156" s="7">
        <v>1166666.66</v>
      </c>
      <c r="P156" s="7">
        <v>104.17</v>
      </c>
      <c r="Q156" s="7">
        <v>189</v>
      </c>
      <c r="R156" s="7">
        <v>1404.32</v>
      </c>
      <c r="S156" s="8">
        <v>0.0021</v>
      </c>
      <c r="T156" s="8">
        <v>0.0034</v>
      </c>
      <c r="U156" s="8">
        <v>0.0007</v>
      </c>
    </row>
    <row r="157" spans="2:21" ht="12.75">
      <c r="B157" s="6" t="s">
        <v>347</v>
      </c>
      <c r="C157" s="17">
        <v>1126317</v>
      </c>
      <c r="D157" s="6" t="s">
        <v>121</v>
      </c>
      <c r="E157" s="6"/>
      <c r="F157" s="18">
        <v>510119068</v>
      </c>
      <c r="G157" s="6" t="s">
        <v>331</v>
      </c>
      <c r="H157" s="6" t="s">
        <v>262</v>
      </c>
      <c r="I157" s="6" t="s">
        <v>174</v>
      </c>
      <c r="J157" s="6"/>
      <c r="K157" s="17">
        <v>0.26</v>
      </c>
      <c r="L157" s="6" t="s">
        <v>93</v>
      </c>
      <c r="M157" s="19">
        <v>0.063</v>
      </c>
      <c r="N157" s="8">
        <v>0.0105</v>
      </c>
      <c r="O157" s="7">
        <v>585961.72</v>
      </c>
      <c r="P157" s="7">
        <v>102.87</v>
      </c>
      <c r="Q157" s="7">
        <v>0</v>
      </c>
      <c r="R157" s="7">
        <v>602.78</v>
      </c>
      <c r="S157" s="8">
        <v>0.0063</v>
      </c>
      <c r="T157" s="8">
        <v>0.0015</v>
      </c>
      <c r="U157" s="8">
        <v>0.0003</v>
      </c>
    </row>
    <row r="158" spans="2:21" ht="12.75">
      <c r="B158" s="6" t="s">
        <v>348</v>
      </c>
      <c r="C158" s="17">
        <v>1133289</v>
      </c>
      <c r="D158" s="6" t="s">
        <v>121</v>
      </c>
      <c r="E158" s="6"/>
      <c r="F158" s="18">
        <v>510119068</v>
      </c>
      <c r="G158" s="6" t="s">
        <v>331</v>
      </c>
      <c r="H158" s="6" t="s">
        <v>262</v>
      </c>
      <c r="I158" s="6" t="s">
        <v>174</v>
      </c>
      <c r="J158" s="6"/>
      <c r="K158" s="17">
        <v>3.46</v>
      </c>
      <c r="L158" s="6" t="s">
        <v>93</v>
      </c>
      <c r="M158" s="19">
        <v>0.0475</v>
      </c>
      <c r="N158" s="8">
        <v>0.0244</v>
      </c>
      <c r="O158" s="7">
        <v>2318565</v>
      </c>
      <c r="P158" s="7">
        <v>109.37</v>
      </c>
      <c r="Q158" s="7">
        <v>0</v>
      </c>
      <c r="R158" s="7">
        <v>2535.81</v>
      </c>
      <c r="S158" s="8">
        <v>0.0046</v>
      </c>
      <c r="T158" s="8">
        <v>0.0061</v>
      </c>
      <c r="U158" s="8">
        <v>0.0013</v>
      </c>
    </row>
    <row r="159" spans="2:21" ht="12.75">
      <c r="B159" s="6" t="s">
        <v>349</v>
      </c>
      <c r="C159" s="17">
        <v>1143304</v>
      </c>
      <c r="D159" s="6" t="s">
        <v>121</v>
      </c>
      <c r="E159" s="6"/>
      <c r="F159" s="18">
        <v>1841580</v>
      </c>
      <c r="G159" s="6" t="s">
        <v>186</v>
      </c>
      <c r="H159" s="6" t="s">
        <v>259</v>
      </c>
      <c r="I159" s="6" t="s">
        <v>188</v>
      </c>
      <c r="J159" s="6"/>
      <c r="K159" s="17">
        <v>5.18</v>
      </c>
      <c r="L159" s="6" t="s">
        <v>93</v>
      </c>
      <c r="M159" s="19">
        <v>0.03</v>
      </c>
      <c r="N159" s="8">
        <v>0.0497</v>
      </c>
      <c r="O159" s="7">
        <v>1098538</v>
      </c>
      <c r="P159" s="7">
        <v>94.19</v>
      </c>
      <c r="Q159" s="7">
        <v>0</v>
      </c>
      <c r="R159" s="7">
        <v>1034.71</v>
      </c>
      <c r="S159" s="8">
        <v>0.0015</v>
      </c>
      <c r="T159" s="8">
        <v>0.0025</v>
      </c>
      <c r="U159" s="8">
        <v>0.0005</v>
      </c>
    </row>
    <row r="160" spans="2:21" ht="12.75">
      <c r="B160" s="6" t="s">
        <v>350</v>
      </c>
      <c r="C160" s="17">
        <v>1135698</v>
      </c>
      <c r="D160" s="6" t="s">
        <v>121</v>
      </c>
      <c r="E160" s="6"/>
      <c r="F160" s="18">
        <v>520034760</v>
      </c>
      <c r="G160" s="6" t="s">
        <v>186</v>
      </c>
      <c r="H160" s="6" t="s">
        <v>259</v>
      </c>
      <c r="I160" s="6" t="s">
        <v>188</v>
      </c>
      <c r="J160" s="6"/>
      <c r="K160" s="17">
        <v>2.45</v>
      </c>
      <c r="L160" s="6" t="s">
        <v>93</v>
      </c>
      <c r="M160" s="19">
        <v>0.039</v>
      </c>
      <c r="N160" s="8">
        <v>0.0221</v>
      </c>
      <c r="O160" s="7">
        <v>3941047.53</v>
      </c>
      <c r="P160" s="7">
        <v>104.16</v>
      </c>
      <c r="Q160" s="7">
        <v>76.85</v>
      </c>
      <c r="R160" s="7">
        <v>4181.85</v>
      </c>
      <c r="S160" s="8">
        <v>0.0122</v>
      </c>
      <c r="T160" s="8">
        <v>0.0101</v>
      </c>
      <c r="U160" s="8">
        <v>0.0021</v>
      </c>
    </row>
    <row r="161" spans="2:21" ht="12.75">
      <c r="B161" s="6" t="s">
        <v>351</v>
      </c>
      <c r="C161" s="17">
        <v>2510170</v>
      </c>
      <c r="D161" s="6" t="s">
        <v>121</v>
      </c>
      <c r="E161" s="6"/>
      <c r="F161" s="18">
        <v>520036617</v>
      </c>
      <c r="G161" s="6" t="s">
        <v>186</v>
      </c>
      <c r="H161" s="6" t="s">
        <v>262</v>
      </c>
      <c r="I161" s="6" t="s">
        <v>174</v>
      </c>
      <c r="J161" s="6"/>
      <c r="K161" s="17">
        <v>5.75</v>
      </c>
      <c r="L161" s="6" t="s">
        <v>93</v>
      </c>
      <c r="M161" s="19">
        <v>0.049</v>
      </c>
      <c r="N161" s="8">
        <v>0.0361</v>
      </c>
      <c r="O161" s="7">
        <v>0.88</v>
      </c>
      <c r="P161" s="7">
        <v>107.59</v>
      </c>
      <c r="Q161" s="7">
        <v>0</v>
      </c>
      <c r="R161" s="7">
        <v>0</v>
      </c>
      <c r="S161" s="8">
        <v>0</v>
      </c>
      <c r="T161" s="8">
        <v>0</v>
      </c>
      <c r="U161" s="8">
        <v>0</v>
      </c>
    </row>
    <row r="162" spans="2:21" ht="12.75">
      <c r="B162" s="6" t="s">
        <v>352</v>
      </c>
      <c r="C162" s="17">
        <v>1120872</v>
      </c>
      <c r="D162" s="6" t="s">
        <v>121</v>
      </c>
      <c r="E162" s="6"/>
      <c r="F162" s="18">
        <v>512832742</v>
      </c>
      <c r="G162" s="6" t="s">
        <v>199</v>
      </c>
      <c r="H162" s="6" t="s">
        <v>259</v>
      </c>
      <c r="I162" s="6" t="s">
        <v>188</v>
      </c>
      <c r="J162" s="6"/>
      <c r="K162" s="17">
        <v>0.51</v>
      </c>
      <c r="L162" s="6" t="s">
        <v>93</v>
      </c>
      <c r="M162" s="19">
        <v>0.065</v>
      </c>
      <c r="N162" s="8">
        <v>0.0096</v>
      </c>
      <c r="O162" s="7">
        <v>1326672.81</v>
      </c>
      <c r="P162" s="7">
        <v>102.75</v>
      </c>
      <c r="Q162" s="7">
        <v>43.12</v>
      </c>
      <c r="R162" s="7">
        <v>1406.27</v>
      </c>
      <c r="S162" s="8">
        <v>0.0059</v>
      </c>
      <c r="T162" s="8">
        <v>0.0034</v>
      </c>
      <c r="U162" s="8">
        <v>0.0007</v>
      </c>
    </row>
    <row r="163" spans="2:21" ht="12.75">
      <c r="B163" s="6" t="s">
        <v>353</v>
      </c>
      <c r="C163" s="17">
        <v>1139203</v>
      </c>
      <c r="D163" s="6" t="s">
        <v>121</v>
      </c>
      <c r="E163" s="6"/>
      <c r="F163" s="18">
        <v>512832742</v>
      </c>
      <c r="G163" s="6" t="s">
        <v>199</v>
      </c>
      <c r="H163" s="6" t="s">
        <v>259</v>
      </c>
      <c r="I163" s="6" t="s">
        <v>188</v>
      </c>
      <c r="J163" s="6"/>
      <c r="K163" s="17">
        <v>3.81</v>
      </c>
      <c r="L163" s="6" t="s">
        <v>93</v>
      </c>
      <c r="M163" s="19">
        <v>0.036</v>
      </c>
      <c r="N163" s="8">
        <v>0.0494</v>
      </c>
      <c r="O163" s="7">
        <v>2870000</v>
      </c>
      <c r="P163" s="7">
        <v>96.42</v>
      </c>
      <c r="Q163" s="7">
        <v>0</v>
      </c>
      <c r="R163" s="7">
        <v>2767.25</v>
      </c>
      <c r="S163" s="8">
        <v>0.0013</v>
      </c>
      <c r="T163" s="8">
        <v>0.0067</v>
      </c>
      <c r="U163" s="8">
        <v>0.0014</v>
      </c>
    </row>
    <row r="164" spans="2:21" ht="12.75">
      <c r="B164" s="6" t="s">
        <v>354</v>
      </c>
      <c r="C164" s="17">
        <v>1134790</v>
      </c>
      <c r="D164" s="6" t="s">
        <v>121</v>
      </c>
      <c r="E164" s="6"/>
      <c r="F164" s="18">
        <v>520044322</v>
      </c>
      <c r="G164" s="6" t="s">
        <v>265</v>
      </c>
      <c r="H164" s="6" t="s">
        <v>262</v>
      </c>
      <c r="I164" s="6" t="s">
        <v>174</v>
      </c>
      <c r="J164" s="6"/>
      <c r="K164" s="17">
        <v>4.17</v>
      </c>
      <c r="L164" s="6" t="s">
        <v>93</v>
      </c>
      <c r="M164" s="19">
        <v>0.043</v>
      </c>
      <c r="N164" s="8">
        <v>0.0447</v>
      </c>
      <c r="O164" s="7">
        <v>12177140</v>
      </c>
      <c r="P164" s="7">
        <v>99.93</v>
      </c>
      <c r="Q164" s="7">
        <v>0</v>
      </c>
      <c r="R164" s="7">
        <v>12168.62</v>
      </c>
      <c r="S164" s="8">
        <v>0.0037</v>
      </c>
      <c r="T164" s="8">
        <v>0.0293</v>
      </c>
      <c r="U164" s="8">
        <v>0.0062</v>
      </c>
    </row>
    <row r="165" spans="2:21" ht="12.75">
      <c r="B165" s="6" t="s">
        <v>355</v>
      </c>
      <c r="C165" s="17">
        <v>5760236</v>
      </c>
      <c r="D165" s="6" t="s">
        <v>121</v>
      </c>
      <c r="E165" s="6"/>
      <c r="F165" s="18">
        <v>520028010</v>
      </c>
      <c r="G165" s="6" t="s">
        <v>265</v>
      </c>
      <c r="H165" s="6" t="s">
        <v>262</v>
      </c>
      <c r="I165" s="6" t="s">
        <v>174</v>
      </c>
      <c r="J165" s="6"/>
      <c r="K165" s="17">
        <v>3.44</v>
      </c>
      <c r="L165" s="6" t="s">
        <v>93</v>
      </c>
      <c r="M165" s="19">
        <v>0.043</v>
      </c>
      <c r="N165" s="8">
        <v>0.0228</v>
      </c>
      <c r="O165" s="7">
        <v>3947728</v>
      </c>
      <c r="P165" s="7">
        <v>108.55</v>
      </c>
      <c r="Q165" s="7">
        <v>0</v>
      </c>
      <c r="R165" s="7">
        <v>4285.26</v>
      </c>
      <c r="S165" s="8">
        <v>0.0058</v>
      </c>
      <c r="T165" s="8">
        <v>0.0103</v>
      </c>
      <c r="U165" s="8">
        <v>0.0022</v>
      </c>
    </row>
    <row r="166" spans="2:21" ht="12.75">
      <c r="B166" s="6" t="s">
        <v>356</v>
      </c>
      <c r="C166" s="17">
        <v>5760202</v>
      </c>
      <c r="D166" s="6" t="s">
        <v>121</v>
      </c>
      <c r="E166" s="6"/>
      <c r="F166" s="18">
        <v>520028010</v>
      </c>
      <c r="G166" s="6" t="s">
        <v>265</v>
      </c>
      <c r="H166" s="6" t="s">
        <v>262</v>
      </c>
      <c r="I166" s="6" t="s">
        <v>174</v>
      </c>
      <c r="J166" s="6"/>
      <c r="L166" s="6" t="s">
        <v>93</v>
      </c>
      <c r="M166" s="19">
        <v>0.0625</v>
      </c>
      <c r="O166" s="7">
        <v>1.79</v>
      </c>
      <c r="P166" s="7">
        <v>103.11</v>
      </c>
      <c r="Q166" s="7">
        <v>0</v>
      </c>
      <c r="R166" s="7">
        <v>0</v>
      </c>
      <c r="S166" s="8">
        <v>0</v>
      </c>
      <c r="T166" s="8">
        <v>0</v>
      </c>
      <c r="U166" s="8">
        <v>0</v>
      </c>
    </row>
    <row r="167" spans="2:21" ht="12.75">
      <c r="B167" s="6" t="s">
        <v>357</v>
      </c>
      <c r="C167" s="17">
        <v>5430137</v>
      </c>
      <c r="D167" s="6" t="s">
        <v>121</v>
      </c>
      <c r="E167" s="6"/>
      <c r="F167" s="18">
        <v>520040700</v>
      </c>
      <c r="G167" s="6" t="s">
        <v>247</v>
      </c>
      <c r="H167" s="6" t="s">
        <v>262</v>
      </c>
      <c r="I167" s="6" t="s">
        <v>174</v>
      </c>
      <c r="J167" s="6"/>
      <c r="K167" s="17">
        <v>3.2</v>
      </c>
      <c r="L167" s="6" t="s">
        <v>93</v>
      </c>
      <c r="M167" s="19">
        <v>0.0625</v>
      </c>
      <c r="N167" s="8">
        <v>0.0398</v>
      </c>
      <c r="O167" s="7">
        <v>719030.13</v>
      </c>
      <c r="P167" s="7">
        <v>107.31</v>
      </c>
      <c r="Q167" s="7">
        <v>146.05</v>
      </c>
      <c r="R167" s="7">
        <v>917.64</v>
      </c>
      <c r="S167" s="8">
        <v>0.0046</v>
      </c>
      <c r="T167" s="8">
        <v>0.0022</v>
      </c>
      <c r="U167" s="8">
        <v>0.0005</v>
      </c>
    </row>
    <row r="168" spans="2:21" ht="12.75">
      <c r="B168" s="6" t="s">
        <v>358</v>
      </c>
      <c r="C168" s="17">
        <v>1136803</v>
      </c>
      <c r="D168" s="6" t="s">
        <v>121</v>
      </c>
      <c r="E168" s="6"/>
      <c r="F168" s="18">
        <v>512719485</v>
      </c>
      <c r="G168" s="6" t="s">
        <v>186</v>
      </c>
      <c r="H168" s="6" t="s">
        <v>259</v>
      </c>
      <c r="I168" s="6" t="s">
        <v>188</v>
      </c>
      <c r="J168" s="6"/>
      <c r="K168" s="17">
        <v>3.07</v>
      </c>
      <c r="L168" s="6" t="s">
        <v>93</v>
      </c>
      <c r="M168" s="19">
        <v>0.0335</v>
      </c>
      <c r="N168" s="8">
        <v>0.0189</v>
      </c>
      <c r="O168" s="7">
        <v>2000000</v>
      </c>
      <c r="P168" s="7">
        <v>104.5</v>
      </c>
      <c r="Q168" s="7">
        <v>33.5</v>
      </c>
      <c r="R168" s="7">
        <v>2123.5</v>
      </c>
      <c r="S168" s="8">
        <v>0.0066</v>
      </c>
      <c r="T168" s="8">
        <v>0.0051</v>
      </c>
      <c r="U168" s="8">
        <v>0.0011</v>
      </c>
    </row>
    <row r="169" spans="2:21" ht="12.75">
      <c r="B169" s="6" t="s">
        <v>359</v>
      </c>
      <c r="C169" s="17">
        <v>2080190</v>
      </c>
      <c r="D169" s="6" t="s">
        <v>121</v>
      </c>
      <c r="E169" s="6"/>
      <c r="F169" s="18">
        <v>520036070</v>
      </c>
      <c r="G169" s="6" t="s">
        <v>249</v>
      </c>
      <c r="H169" s="6" t="s">
        <v>262</v>
      </c>
      <c r="I169" s="6" t="s">
        <v>174</v>
      </c>
      <c r="J169" s="6"/>
      <c r="K169" s="17">
        <v>0.51</v>
      </c>
      <c r="L169" s="6" t="s">
        <v>93</v>
      </c>
      <c r="M169" s="19">
        <v>0.013</v>
      </c>
      <c r="N169" s="8">
        <v>0.0129</v>
      </c>
      <c r="O169" s="7">
        <v>698000</v>
      </c>
      <c r="P169" s="7">
        <v>100</v>
      </c>
      <c r="Q169" s="7">
        <v>8.48</v>
      </c>
      <c r="R169" s="7">
        <v>706.48</v>
      </c>
      <c r="S169" s="8">
        <v>0.0016</v>
      </c>
      <c r="T169" s="8">
        <v>0.0017</v>
      </c>
      <c r="U169" s="8">
        <v>0.0004</v>
      </c>
    </row>
    <row r="170" spans="2:21" ht="12.75">
      <c r="B170" s="6" t="s">
        <v>360</v>
      </c>
      <c r="C170" s="17">
        <v>1143544</v>
      </c>
      <c r="D170" s="6" t="s">
        <v>121</v>
      </c>
      <c r="E170" s="6"/>
      <c r="F170" s="18">
        <v>1964054</v>
      </c>
      <c r="G170" s="6" t="s">
        <v>186</v>
      </c>
      <c r="H170" s="6" t="s">
        <v>262</v>
      </c>
      <c r="I170" s="6" t="s">
        <v>174</v>
      </c>
      <c r="J170" s="6"/>
      <c r="K170" s="17">
        <v>4.05</v>
      </c>
      <c r="L170" s="6" t="s">
        <v>93</v>
      </c>
      <c r="M170" s="19">
        <v>0.057</v>
      </c>
      <c r="N170" s="8">
        <v>0.0911</v>
      </c>
      <c r="O170" s="7">
        <v>1714748</v>
      </c>
      <c r="P170" s="7">
        <v>90.66</v>
      </c>
      <c r="Q170" s="7">
        <v>0</v>
      </c>
      <c r="R170" s="7">
        <v>1554.59</v>
      </c>
      <c r="S170" s="8">
        <v>0.0019</v>
      </c>
      <c r="T170" s="8">
        <v>0.0037</v>
      </c>
      <c r="U170" s="8">
        <v>0.0008</v>
      </c>
    </row>
    <row r="171" spans="2:21" ht="12.75">
      <c r="B171" s="6" t="s">
        <v>361</v>
      </c>
      <c r="C171" s="17">
        <v>1129741</v>
      </c>
      <c r="D171" s="6" t="s">
        <v>121</v>
      </c>
      <c r="E171" s="6"/>
      <c r="F171" s="18">
        <v>520036104</v>
      </c>
      <c r="G171" s="6" t="s">
        <v>186</v>
      </c>
      <c r="H171" s="6" t="s">
        <v>262</v>
      </c>
      <c r="I171" s="6" t="s">
        <v>174</v>
      </c>
      <c r="J171" s="6"/>
      <c r="K171" s="17">
        <v>3.88</v>
      </c>
      <c r="L171" s="6" t="s">
        <v>93</v>
      </c>
      <c r="M171" s="19">
        <v>0.0623</v>
      </c>
      <c r="N171" s="8">
        <v>0.0394</v>
      </c>
      <c r="O171" s="7">
        <v>1287421.1</v>
      </c>
      <c r="P171" s="7">
        <v>109.06</v>
      </c>
      <c r="Q171" s="7">
        <v>40.1</v>
      </c>
      <c r="R171" s="7">
        <v>1444.16</v>
      </c>
      <c r="S171" s="8">
        <v>0.0024</v>
      </c>
      <c r="T171" s="8">
        <v>0.0035</v>
      </c>
      <c r="U171" s="8">
        <v>0.0007</v>
      </c>
    </row>
    <row r="172" spans="2:21" ht="12.75">
      <c r="B172" s="6" t="s">
        <v>362</v>
      </c>
      <c r="C172" s="17">
        <v>1138536</v>
      </c>
      <c r="D172" s="6" t="s">
        <v>121</v>
      </c>
      <c r="E172" s="6"/>
      <c r="F172" s="18">
        <v>512025891</v>
      </c>
      <c r="G172" s="6" t="s">
        <v>247</v>
      </c>
      <c r="H172" s="6" t="s">
        <v>274</v>
      </c>
      <c r="I172" s="6" t="s">
        <v>188</v>
      </c>
      <c r="J172" s="6"/>
      <c r="K172" s="17">
        <v>2.51</v>
      </c>
      <c r="L172" s="6" t="s">
        <v>93</v>
      </c>
      <c r="M172" s="19">
        <v>0.03</v>
      </c>
      <c r="N172" s="8">
        <v>0.0279</v>
      </c>
      <c r="O172" s="7">
        <v>3699163.75</v>
      </c>
      <c r="P172" s="7">
        <v>100.95</v>
      </c>
      <c r="Q172" s="7">
        <v>0</v>
      </c>
      <c r="R172" s="7">
        <v>3734.31</v>
      </c>
      <c r="S172" s="8">
        <v>0.0063</v>
      </c>
      <c r="T172" s="8">
        <v>0.009</v>
      </c>
      <c r="U172" s="8">
        <v>0.0019</v>
      </c>
    </row>
    <row r="173" spans="2:21" ht="12.75">
      <c r="B173" s="6" t="s">
        <v>363</v>
      </c>
      <c r="C173" s="17">
        <v>5780093</v>
      </c>
      <c r="D173" s="6" t="s">
        <v>121</v>
      </c>
      <c r="E173" s="6"/>
      <c r="F173" s="18">
        <v>520033473</v>
      </c>
      <c r="G173" s="6" t="s">
        <v>364</v>
      </c>
      <c r="H173" s="6" t="s">
        <v>281</v>
      </c>
      <c r="I173" s="6" t="s">
        <v>174</v>
      </c>
      <c r="J173" s="6"/>
      <c r="K173" s="17">
        <v>0.99</v>
      </c>
      <c r="L173" s="6" t="s">
        <v>93</v>
      </c>
      <c r="M173" s="19">
        <v>0.057</v>
      </c>
      <c r="N173" s="8">
        <v>0.0138</v>
      </c>
      <c r="O173" s="7">
        <v>621012.21</v>
      </c>
      <c r="P173" s="7">
        <v>105.68</v>
      </c>
      <c r="Q173" s="7">
        <v>0</v>
      </c>
      <c r="R173" s="7">
        <v>656.29</v>
      </c>
      <c r="S173" s="8">
        <v>0.0079</v>
      </c>
      <c r="T173" s="8">
        <v>0.0016</v>
      </c>
      <c r="U173" s="8">
        <v>0.0003</v>
      </c>
    </row>
    <row r="174" spans="2:21" ht="12.75">
      <c r="B174" s="6" t="s">
        <v>365</v>
      </c>
      <c r="C174" s="17">
        <v>2590362</v>
      </c>
      <c r="D174" s="6" t="s">
        <v>121</v>
      </c>
      <c r="E174" s="6"/>
      <c r="F174" s="18">
        <v>520036658</v>
      </c>
      <c r="G174" s="6" t="s">
        <v>205</v>
      </c>
      <c r="H174" s="6" t="s">
        <v>281</v>
      </c>
      <c r="I174" s="6" t="s">
        <v>174</v>
      </c>
      <c r="J174" s="6"/>
      <c r="K174" s="17">
        <v>1.69</v>
      </c>
      <c r="L174" s="6" t="s">
        <v>93</v>
      </c>
      <c r="M174" s="19">
        <v>0.06</v>
      </c>
      <c r="N174" s="8">
        <v>0.0176</v>
      </c>
      <c r="O174" s="7">
        <v>1957923.2</v>
      </c>
      <c r="P174" s="7">
        <v>108.72</v>
      </c>
      <c r="Q174" s="7">
        <v>0</v>
      </c>
      <c r="R174" s="7">
        <v>2128.65</v>
      </c>
      <c r="S174" s="8">
        <v>0.0036</v>
      </c>
      <c r="T174" s="8">
        <v>0.0051</v>
      </c>
      <c r="U174" s="8">
        <v>0.0011</v>
      </c>
    </row>
    <row r="175" spans="2:21" ht="12.75">
      <c r="B175" s="6" t="s">
        <v>366</v>
      </c>
      <c r="C175" s="17">
        <v>2590388</v>
      </c>
      <c r="D175" s="6" t="s">
        <v>121</v>
      </c>
      <c r="E175" s="6"/>
      <c r="F175" s="18">
        <v>520036658</v>
      </c>
      <c r="G175" s="6" t="s">
        <v>205</v>
      </c>
      <c r="H175" s="6" t="s">
        <v>281</v>
      </c>
      <c r="I175" s="6" t="s">
        <v>174</v>
      </c>
      <c r="J175" s="6"/>
      <c r="K175" s="17">
        <v>3.65</v>
      </c>
      <c r="L175" s="6" t="s">
        <v>93</v>
      </c>
      <c r="M175" s="19">
        <v>0.059</v>
      </c>
      <c r="N175" s="8">
        <v>0.0272</v>
      </c>
      <c r="O175" s="7">
        <v>4660294</v>
      </c>
      <c r="P175" s="7">
        <v>113.55</v>
      </c>
      <c r="Q175" s="7">
        <v>0</v>
      </c>
      <c r="R175" s="7">
        <v>5291.76</v>
      </c>
      <c r="S175" s="8">
        <v>0.0052</v>
      </c>
      <c r="T175" s="8">
        <v>0.0127</v>
      </c>
      <c r="U175" s="8">
        <v>0.0027</v>
      </c>
    </row>
    <row r="176" spans="2:21" ht="12.75">
      <c r="B176" s="6" t="s">
        <v>367</v>
      </c>
      <c r="C176" s="17">
        <v>1140656</v>
      </c>
      <c r="D176" s="6" t="s">
        <v>121</v>
      </c>
      <c r="E176" s="6"/>
      <c r="F176" s="18">
        <v>520043878</v>
      </c>
      <c r="G176" s="6" t="s">
        <v>205</v>
      </c>
      <c r="H176" s="6" t="s">
        <v>274</v>
      </c>
      <c r="I176" s="6" t="s">
        <v>188</v>
      </c>
      <c r="J176" s="6"/>
      <c r="K176" s="17">
        <v>3.45</v>
      </c>
      <c r="L176" s="6" t="s">
        <v>93</v>
      </c>
      <c r="M176" s="19">
        <v>0.0295</v>
      </c>
      <c r="N176" s="8">
        <v>0.024</v>
      </c>
      <c r="O176" s="7">
        <v>3894642</v>
      </c>
      <c r="P176" s="7">
        <v>102.91</v>
      </c>
      <c r="Q176" s="7">
        <v>0</v>
      </c>
      <c r="R176" s="7">
        <v>4007.98</v>
      </c>
      <c r="S176" s="8">
        <v>0.0168</v>
      </c>
      <c r="T176" s="8">
        <v>0.0097</v>
      </c>
      <c r="U176" s="8">
        <v>0.002</v>
      </c>
    </row>
    <row r="177" spans="2:21" ht="12.75">
      <c r="B177" s="6" t="s">
        <v>368</v>
      </c>
      <c r="C177" s="17">
        <v>1134840</v>
      </c>
      <c r="D177" s="6" t="s">
        <v>121</v>
      </c>
      <c r="E177" s="6"/>
      <c r="F177" s="18">
        <v>510454333</v>
      </c>
      <c r="G177" s="6" t="s">
        <v>247</v>
      </c>
      <c r="H177" s="6" t="s">
        <v>284</v>
      </c>
      <c r="I177" s="6" t="s">
        <v>188</v>
      </c>
      <c r="J177" s="6"/>
      <c r="K177" s="17">
        <v>1.38</v>
      </c>
      <c r="L177" s="6" t="s">
        <v>93</v>
      </c>
      <c r="M177" s="19">
        <v>0.043</v>
      </c>
      <c r="N177" s="8">
        <v>0.0315</v>
      </c>
      <c r="O177" s="7">
        <v>2331155.23</v>
      </c>
      <c r="P177" s="7">
        <v>101.96</v>
      </c>
      <c r="Q177" s="7">
        <v>0</v>
      </c>
      <c r="R177" s="7">
        <v>2376.85</v>
      </c>
      <c r="S177" s="8">
        <v>0.0065</v>
      </c>
      <c r="T177" s="8">
        <v>0.0057</v>
      </c>
      <c r="U177" s="8">
        <v>0.0012</v>
      </c>
    </row>
    <row r="178" spans="2:21" ht="12.75">
      <c r="B178" s="6" t="s">
        <v>369</v>
      </c>
      <c r="C178" s="17">
        <v>6390348</v>
      </c>
      <c r="D178" s="6" t="s">
        <v>121</v>
      </c>
      <c r="E178" s="6"/>
      <c r="F178" s="18">
        <v>520023896</v>
      </c>
      <c r="G178" s="6" t="s">
        <v>265</v>
      </c>
      <c r="H178" s="6" t="s">
        <v>286</v>
      </c>
      <c r="I178" s="6" t="s">
        <v>174</v>
      </c>
      <c r="J178" s="6"/>
      <c r="K178" s="17">
        <v>4.94</v>
      </c>
      <c r="L178" s="6" t="s">
        <v>93</v>
      </c>
      <c r="M178" s="19">
        <v>0.048</v>
      </c>
      <c r="N178" s="8">
        <v>0.0608</v>
      </c>
      <c r="O178" s="7">
        <v>656000</v>
      </c>
      <c r="P178" s="7">
        <v>95.48</v>
      </c>
      <c r="Q178" s="7">
        <v>0</v>
      </c>
      <c r="R178" s="7">
        <v>626.35</v>
      </c>
      <c r="S178" s="8">
        <v>0.0003</v>
      </c>
      <c r="T178" s="8">
        <v>0.0015</v>
      </c>
      <c r="U178" s="8">
        <v>0.0003</v>
      </c>
    </row>
    <row r="179" spans="2:21" ht="12.75">
      <c r="B179" s="6" t="s">
        <v>370</v>
      </c>
      <c r="C179" s="17">
        <v>1138775</v>
      </c>
      <c r="D179" s="6" t="s">
        <v>121</v>
      </c>
      <c r="E179" s="6"/>
      <c r="F179" s="18">
        <v>1328683</v>
      </c>
      <c r="G179" s="6" t="s">
        <v>186</v>
      </c>
      <c r="H179" s="6" t="s">
        <v>284</v>
      </c>
      <c r="I179" s="6" t="s">
        <v>188</v>
      </c>
      <c r="J179" s="6"/>
      <c r="K179" s="17">
        <v>3.48</v>
      </c>
      <c r="L179" s="6" t="s">
        <v>93</v>
      </c>
      <c r="M179" s="19">
        <v>0.052</v>
      </c>
      <c r="N179" s="8">
        <v>0.0365</v>
      </c>
      <c r="O179" s="7">
        <v>2210387.4</v>
      </c>
      <c r="P179" s="7">
        <v>106.6</v>
      </c>
      <c r="Q179" s="7">
        <v>0</v>
      </c>
      <c r="R179" s="7">
        <v>2356.27</v>
      </c>
      <c r="S179" s="8">
        <v>0.0161</v>
      </c>
      <c r="T179" s="8">
        <v>0.0057</v>
      </c>
      <c r="U179" s="8">
        <v>0.0012</v>
      </c>
    </row>
    <row r="180" spans="2:21" ht="12.75">
      <c r="B180" s="6" t="s">
        <v>371</v>
      </c>
      <c r="C180" s="17">
        <v>1151026</v>
      </c>
      <c r="D180" s="6" t="s">
        <v>121</v>
      </c>
      <c r="E180" s="6"/>
      <c r="F180" s="18">
        <v>520042177</v>
      </c>
      <c r="G180" s="6" t="s">
        <v>233</v>
      </c>
      <c r="H180" s="6" t="s">
        <v>372</v>
      </c>
      <c r="I180" s="6" t="s">
        <v>188</v>
      </c>
      <c r="J180" s="6"/>
      <c r="K180" s="17">
        <v>4.3</v>
      </c>
      <c r="L180" s="6" t="s">
        <v>93</v>
      </c>
      <c r="M180" s="19">
        <v>0.0475</v>
      </c>
      <c r="N180" s="8">
        <v>0.0387</v>
      </c>
      <c r="O180" s="7">
        <v>254000</v>
      </c>
      <c r="P180" s="7">
        <v>104</v>
      </c>
      <c r="Q180" s="7">
        <v>2.48</v>
      </c>
      <c r="R180" s="7">
        <v>266.64</v>
      </c>
      <c r="S180" s="8">
        <v>0.0025</v>
      </c>
      <c r="T180" s="8">
        <v>0.0006</v>
      </c>
      <c r="U180" s="8">
        <v>0.0001</v>
      </c>
    </row>
    <row r="181" spans="2:21" ht="12.75">
      <c r="B181" s="6" t="s">
        <v>373</v>
      </c>
      <c r="C181" s="17">
        <v>1135151</v>
      </c>
      <c r="D181" s="6" t="s">
        <v>121</v>
      </c>
      <c r="E181" s="6"/>
      <c r="F181" s="18">
        <v>511396046</v>
      </c>
      <c r="G181" s="6" t="s">
        <v>199</v>
      </c>
      <c r="H181" s="6" t="s">
        <v>290</v>
      </c>
      <c r="I181" s="6"/>
      <c r="J181" s="6"/>
      <c r="K181" s="17">
        <v>2.59</v>
      </c>
      <c r="L181" s="6" t="s">
        <v>93</v>
      </c>
      <c r="M181" s="19">
        <v>0.046</v>
      </c>
      <c r="N181" s="8">
        <v>0.0332</v>
      </c>
      <c r="O181" s="7">
        <v>1666650</v>
      </c>
      <c r="P181" s="7">
        <v>104.53</v>
      </c>
      <c r="Q181" s="7">
        <v>0</v>
      </c>
      <c r="R181" s="7">
        <v>1742.15</v>
      </c>
      <c r="S181" s="8">
        <v>0.0084</v>
      </c>
      <c r="T181" s="8">
        <v>0.0042</v>
      </c>
      <c r="U181" s="8">
        <v>0.0009</v>
      </c>
    </row>
    <row r="182" spans="2:21" ht="12.75">
      <c r="B182" s="6" t="s">
        <v>374</v>
      </c>
      <c r="C182" s="17">
        <v>1139559</v>
      </c>
      <c r="D182" s="6" t="s">
        <v>121</v>
      </c>
      <c r="E182" s="6"/>
      <c r="F182" s="6" t="s">
        <v>375</v>
      </c>
      <c r="G182" s="6" t="s">
        <v>186</v>
      </c>
      <c r="H182" s="6" t="s">
        <v>290</v>
      </c>
      <c r="I182" s="6"/>
      <c r="J182" s="6"/>
      <c r="K182" s="17">
        <v>4.05</v>
      </c>
      <c r="L182" s="6" t="s">
        <v>93</v>
      </c>
      <c r="M182" s="19">
        <v>0.01</v>
      </c>
      <c r="N182" s="8">
        <v>0.1198</v>
      </c>
      <c r="O182" s="7">
        <v>166614.55</v>
      </c>
      <c r="P182" s="7">
        <v>65.99</v>
      </c>
      <c r="Q182" s="7">
        <v>0</v>
      </c>
      <c r="R182" s="7">
        <v>109.95</v>
      </c>
      <c r="S182" s="8">
        <v>0.0006</v>
      </c>
      <c r="T182" s="8">
        <v>0.0003</v>
      </c>
      <c r="U182" s="8">
        <v>0.0001</v>
      </c>
    </row>
    <row r="183" spans="2:21" ht="12.75">
      <c r="B183" s="6" t="s">
        <v>376</v>
      </c>
      <c r="C183" s="17">
        <v>7560154</v>
      </c>
      <c r="D183" s="6" t="s">
        <v>121</v>
      </c>
      <c r="E183" s="6"/>
      <c r="F183" s="18">
        <v>520029315</v>
      </c>
      <c r="G183" s="6" t="s">
        <v>205</v>
      </c>
      <c r="H183" s="6" t="s">
        <v>290</v>
      </c>
      <c r="I183" s="6"/>
      <c r="J183" s="6"/>
      <c r="K183" s="17">
        <v>4.37</v>
      </c>
      <c r="L183" s="6" t="s">
        <v>93</v>
      </c>
      <c r="M183" s="19">
        <v>0.034517</v>
      </c>
      <c r="N183" s="8">
        <v>0.2563</v>
      </c>
      <c r="O183" s="7">
        <v>2106174.02</v>
      </c>
      <c r="P183" s="7">
        <v>41.99</v>
      </c>
      <c r="Q183" s="7">
        <v>0</v>
      </c>
      <c r="R183" s="7">
        <v>884.38</v>
      </c>
      <c r="S183" s="8">
        <v>0.0036</v>
      </c>
      <c r="T183" s="8">
        <v>0.0021</v>
      </c>
      <c r="U183" s="8">
        <v>0.0004</v>
      </c>
    </row>
    <row r="184" spans="2:21" ht="12.75">
      <c r="B184" s="6" t="s">
        <v>377</v>
      </c>
      <c r="C184" s="17">
        <v>7300148</v>
      </c>
      <c r="D184" s="6" t="s">
        <v>121</v>
      </c>
      <c r="E184" s="6"/>
      <c r="F184" s="18">
        <v>520025586</v>
      </c>
      <c r="G184" s="6" t="s">
        <v>265</v>
      </c>
      <c r="H184" s="6" t="s">
        <v>290</v>
      </c>
      <c r="I184" s="6"/>
      <c r="J184" s="6"/>
      <c r="K184" s="17">
        <v>1.77</v>
      </c>
      <c r="L184" s="6" t="s">
        <v>93</v>
      </c>
      <c r="M184" s="19">
        <v>0.0565</v>
      </c>
      <c r="N184" s="8">
        <v>0.0184</v>
      </c>
      <c r="O184" s="7">
        <v>399996</v>
      </c>
      <c r="P184" s="7">
        <v>107.75</v>
      </c>
      <c r="Q184" s="7">
        <v>0</v>
      </c>
      <c r="R184" s="7">
        <v>431</v>
      </c>
      <c r="S184" s="8">
        <v>0.0014</v>
      </c>
      <c r="T184" s="8">
        <v>0.001</v>
      </c>
      <c r="U184" s="8">
        <v>0.0002</v>
      </c>
    </row>
    <row r="185" spans="2:21" ht="12.75">
      <c r="B185" s="13" t="s">
        <v>378</v>
      </c>
      <c r="C185" s="14"/>
      <c r="D185" s="13"/>
      <c r="E185" s="13"/>
      <c r="F185" s="13"/>
      <c r="G185" s="13"/>
      <c r="H185" s="13"/>
      <c r="I185" s="13"/>
      <c r="J185" s="13"/>
      <c r="K185" s="14">
        <v>4.42</v>
      </c>
      <c r="L185" s="13"/>
      <c r="N185" s="16">
        <v>0.0555</v>
      </c>
      <c r="O185" s="15">
        <v>24319649.77</v>
      </c>
      <c r="R185" s="15">
        <v>24231.53</v>
      </c>
      <c r="T185" s="16">
        <v>0.0584</v>
      </c>
      <c r="U185" s="16">
        <v>0.0123</v>
      </c>
    </row>
    <row r="186" spans="2:21" ht="12.75">
      <c r="B186" s="6" t="s">
        <v>379</v>
      </c>
      <c r="C186" s="17">
        <v>1143023</v>
      </c>
      <c r="D186" s="6" t="s">
        <v>121</v>
      </c>
      <c r="E186" s="6"/>
      <c r="F186" s="18">
        <v>513623314</v>
      </c>
      <c r="G186" s="6" t="s">
        <v>186</v>
      </c>
      <c r="H186" s="6" t="s">
        <v>215</v>
      </c>
      <c r="I186" s="6" t="s">
        <v>188</v>
      </c>
      <c r="J186" s="6"/>
      <c r="K186" s="17">
        <v>5.89</v>
      </c>
      <c r="L186" s="6" t="s">
        <v>93</v>
      </c>
      <c r="M186" s="19">
        <v>0.0378</v>
      </c>
      <c r="N186" s="8">
        <v>0.0391</v>
      </c>
      <c r="O186" s="7">
        <v>1337006.03</v>
      </c>
      <c r="P186" s="7">
        <v>105.95</v>
      </c>
      <c r="Q186" s="7">
        <v>0</v>
      </c>
      <c r="R186" s="7">
        <v>1416.56</v>
      </c>
      <c r="S186" s="8">
        <v>0.0057</v>
      </c>
      <c r="T186" s="8">
        <v>0.0034</v>
      </c>
      <c r="U186" s="8">
        <v>0.0007</v>
      </c>
    </row>
    <row r="187" spans="2:21" ht="12.75">
      <c r="B187" s="6" t="s">
        <v>380</v>
      </c>
      <c r="C187" s="17">
        <v>1147479</v>
      </c>
      <c r="D187" s="6" t="s">
        <v>121</v>
      </c>
      <c r="E187" s="6"/>
      <c r="F187" s="18">
        <v>514837111</v>
      </c>
      <c r="G187" s="6" t="s">
        <v>295</v>
      </c>
      <c r="H187" s="6" t="s">
        <v>215</v>
      </c>
      <c r="I187" s="6" t="s">
        <v>188</v>
      </c>
      <c r="J187" s="6"/>
      <c r="K187" s="17">
        <v>4.74</v>
      </c>
      <c r="L187" s="6" t="s">
        <v>93</v>
      </c>
      <c r="M187" s="19">
        <v>0.0548</v>
      </c>
      <c r="N187" s="8">
        <v>0.0479</v>
      </c>
      <c r="O187" s="7">
        <v>1423800</v>
      </c>
      <c r="P187" s="7">
        <v>104.93</v>
      </c>
      <c r="Q187" s="7">
        <v>0</v>
      </c>
      <c r="R187" s="7">
        <v>1493.99</v>
      </c>
      <c r="S187" s="8">
        <v>0.0037</v>
      </c>
      <c r="T187" s="8">
        <v>0.0036</v>
      </c>
      <c r="U187" s="8">
        <v>0.0008</v>
      </c>
    </row>
    <row r="188" spans="2:21" ht="12.75">
      <c r="B188" s="6" t="s">
        <v>381</v>
      </c>
      <c r="C188" s="17">
        <v>1142371</v>
      </c>
      <c r="D188" s="6" t="s">
        <v>121</v>
      </c>
      <c r="E188" s="6"/>
      <c r="F188" s="18">
        <v>1504619</v>
      </c>
      <c r="G188" s="6" t="s">
        <v>249</v>
      </c>
      <c r="H188" s="6" t="s">
        <v>218</v>
      </c>
      <c r="I188" s="6" t="s">
        <v>174</v>
      </c>
      <c r="J188" s="6"/>
      <c r="K188" s="17">
        <v>3.93</v>
      </c>
      <c r="L188" s="6" t="s">
        <v>93</v>
      </c>
      <c r="M188" s="19">
        <v>0.0383</v>
      </c>
      <c r="N188" s="8">
        <v>0.053</v>
      </c>
      <c r="O188" s="7">
        <v>4000000</v>
      </c>
      <c r="P188" s="7">
        <v>97.78</v>
      </c>
      <c r="Q188" s="7">
        <v>0</v>
      </c>
      <c r="R188" s="7">
        <v>3911.2</v>
      </c>
      <c r="S188" s="8">
        <v>0.0082</v>
      </c>
      <c r="T188" s="8">
        <v>0.0094</v>
      </c>
      <c r="U188" s="8">
        <v>0.002</v>
      </c>
    </row>
    <row r="189" spans="2:21" ht="12.75">
      <c r="B189" s="6" t="s">
        <v>382</v>
      </c>
      <c r="C189" s="17">
        <v>1141332</v>
      </c>
      <c r="D189" s="6" t="s">
        <v>121</v>
      </c>
      <c r="E189" s="6"/>
      <c r="F189" s="18">
        <v>550258438</v>
      </c>
      <c r="G189" s="6" t="s">
        <v>295</v>
      </c>
      <c r="H189" s="6" t="s">
        <v>250</v>
      </c>
      <c r="I189" s="6" t="s">
        <v>188</v>
      </c>
      <c r="J189" s="6"/>
      <c r="K189" s="17">
        <v>5.53</v>
      </c>
      <c r="L189" s="6" t="s">
        <v>93</v>
      </c>
      <c r="M189" s="19">
        <v>0.0469</v>
      </c>
      <c r="N189" s="8">
        <v>0.0571</v>
      </c>
      <c r="O189" s="7">
        <v>2942040</v>
      </c>
      <c r="P189" s="7">
        <v>97.42</v>
      </c>
      <c r="Q189" s="7">
        <v>0</v>
      </c>
      <c r="R189" s="7">
        <v>2866.14</v>
      </c>
      <c r="S189" s="8">
        <v>0.0013</v>
      </c>
      <c r="T189" s="8">
        <v>0.0069</v>
      </c>
      <c r="U189" s="8">
        <v>0.0015</v>
      </c>
    </row>
    <row r="190" spans="2:21" ht="12.75">
      <c r="B190" s="6" t="s">
        <v>383</v>
      </c>
      <c r="C190" s="17">
        <v>1143593</v>
      </c>
      <c r="D190" s="6" t="s">
        <v>121</v>
      </c>
      <c r="E190" s="6"/>
      <c r="F190" s="18">
        <v>550258438</v>
      </c>
      <c r="G190" s="6" t="s">
        <v>295</v>
      </c>
      <c r="H190" s="6" t="s">
        <v>250</v>
      </c>
      <c r="I190" s="6" t="s">
        <v>188</v>
      </c>
      <c r="J190" s="6"/>
      <c r="K190" s="17">
        <v>5.64</v>
      </c>
      <c r="L190" s="6" t="s">
        <v>93</v>
      </c>
      <c r="M190" s="19">
        <v>0.0469</v>
      </c>
      <c r="N190" s="8">
        <v>0.0579</v>
      </c>
      <c r="O190" s="7">
        <v>2937150.74</v>
      </c>
      <c r="P190" s="7">
        <v>98.7</v>
      </c>
      <c r="Q190" s="7">
        <v>0</v>
      </c>
      <c r="R190" s="7">
        <v>2898.97</v>
      </c>
      <c r="S190" s="8">
        <v>0.0016</v>
      </c>
      <c r="T190" s="8">
        <v>0.007</v>
      </c>
      <c r="U190" s="8">
        <v>0.0015</v>
      </c>
    </row>
    <row r="191" spans="2:21" ht="12.75">
      <c r="B191" s="6" t="s">
        <v>384</v>
      </c>
      <c r="C191" s="17">
        <v>1140417</v>
      </c>
      <c r="D191" s="6" t="s">
        <v>121</v>
      </c>
      <c r="E191" s="6"/>
      <c r="F191" s="18">
        <v>510119068</v>
      </c>
      <c r="G191" s="6" t="s">
        <v>331</v>
      </c>
      <c r="H191" s="6" t="s">
        <v>262</v>
      </c>
      <c r="I191" s="6" t="s">
        <v>174</v>
      </c>
      <c r="J191" s="6"/>
      <c r="K191" s="17">
        <v>4.72</v>
      </c>
      <c r="L191" s="6" t="s">
        <v>93</v>
      </c>
      <c r="M191" s="19">
        <v>0.039</v>
      </c>
      <c r="N191" s="8">
        <v>0.0434</v>
      </c>
      <c r="O191" s="7">
        <v>688000</v>
      </c>
      <c r="P191" s="7">
        <v>97.58</v>
      </c>
      <c r="Q191" s="7">
        <v>0</v>
      </c>
      <c r="R191" s="7">
        <v>671.35</v>
      </c>
      <c r="S191" s="8">
        <v>0.0035</v>
      </c>
      <c r="T191" s="8">
        <v>0.0016</v>
      </c>
      <c r="U191" s="8">
        <v>0.0003</v>
      </c>
    </row>
    <row r="192" spans="2:21" ht="12.75">
      <c r="B192" s="6" t="s">
        <v>385</v>
      </c>
      <c r="C192" s="17">
        <v>5760244</v>
      </c>
      <c r="D192" s="6" t="s">
        <v>121</v>
      </c>
      <c r="E192" s="6"/>
      <c r="F192" s="18">
        <v>520028010</v>
      </c>
      <c r="G192" s="6" t="s">
        <v>265</v>
      </c>
      <c r="H192" s="6" t="s">
        <v>262</v>
      </c>
      <c r="I192" s="6" t="s">
        <v>174</v>
      </c>
      <c r="J192" s="6"/>
      <c r="K192" s="17">
        <v>3.33</v>
      </c>
      <c r="L192" s="6" t="s">
        <v>93</v>
      </c>
      <c r="M192" s="19">
        <v>0.0545</v>
      </c>
      <c r="N192" s="8">
        <v>0.0448</v>
      </c>
      <c r="O192" s="7">
        <v>992888</v>
      </c>
      <c r="P192" s="7">
        <v>98.19</v>
      </c>
      <c r="Q192" s="7">
        <v>0</v>
      </c>
      <c r="R192" s="7">
        <v>974.92</v>
      </c>
      <c r="S192" s="8">
        <v>0.0008</v>
      </c>
      <c r="T192" s="8">
        <v>0.0023</v>
      </c>
      <c r="U192" s="8">
        <v>0.0005</v>
      </c>
    </row>
    <row r="193" spans="2:21" ht="12.75">
      <c r="B193" s="6" t="s">
        <v>386</v>
      </c>
      <c r="C193" s="17">
        <v>1143155</v>
      </c>
      <c r="D193" s="6" t="s">
        <v>121</v>
      </c>
      <c r="E193" s="6"/>
      <c r="F193" s="18">
        <v>4815200</v>
      </c>
      <c r="G193" s="6" t="s">
        <v>249</v>
      </c>
      <c r="H193" s="6" t="s">
        <v>262</v>
      </c>
      <c r="I193" s="6" t="s">
        <v>174</v>
      </c>
      <c r="J193" s="6"/>
      <c r="K193" s="17">
        <v>3.52</v>
      </c>
      <c r="L193" s="6" t="s">
        <v>93</v>
      </c>
      <c r="M193" s="19">
        <v>0.053</v>
      </c>
      <c r="N193" s="8">
        <v>0.0731</v>
      </c>
      <c r="O193" s="7">
        <v>2065765</v>
      </c>
      <c r="P193" s="7">
        <v>99.48</v>
      </c>
      <c r="Q193" s="7">
        <v>0</v>
      </c>
      <c r="R193" s="7">
        <v>2055.02</v>
      </c>
      <c r="S193" s="8">
        <v>0.005</v>
      </c>
      <c r="T193" s="8">
        <v>0.005</v>
      </c>
      <c r="U193" s="8">
        <v>0.001</v>
      </c>
    </row>
    <row r="194" spans="2:21" ht="12.75">
      <c r="B194" s="6" t="s">
        <v>387</v>
      </c>
      <c r="C194" s="17">
        <v>2590396</v>
      </c>
      <c r="D194" s="6" t="s">
        <v>121</v>
      </c>
      <c r="E194" s="6"/>
      <c r="F194" s="18">
        <v>520036658</v>
      </c>
      <c r="G194" s="6" t="s">
        <v>205</v>
      </c>
      <c r="H194" s="6" t="s">
        <v>281</v>
      </c>
      <c r="I194" s="6" t="s">
        <v>174</v>
      </c>
      <c r="J194" s="6"/>
      <c r="K194" s="17">
        <v>3.22</v>
      </c>
      <c r="L194" s="6" t="s">
        <v>93</v>
      </c>
      <c r="M194" s="19">
        <v>0.067</v>
      </c>
      <c r="N194" s="8">
        <v>0.0461</v>
      </c>
      <c r="O194" s="7">
        <v>1860000</v>
      </c>
      <c r="P194" s="7">
        <v>100.87</v>
      </c>
      <c r="Q194" s="7">
        <v>0</v>
      </c>
      <c r="R194" s="7">
        <v>1876.18</v>
      </c>
      <c r="S194" s="8">
        <v>0.0015</v>
      </c>
      <c r="T194" s="8">
        <v>0.0045</v>
      </c>
      <c r="U194" s="8">
        <v>0.001</v>
      </c>
    </row>
    <row r="195" spans="2:21" ht="12.75">
      <c r="B195" s="6" t="s">
        <v>388</v>
      </c>
      <c r="C195" s="17">
        <v>2590461</v>
      </c>
      <c r="D195" s="6" t="s">
        <v>121</v>
      </c>
      <c r="E195" s="6"/>
      <c r="F195" s="18">
        <v>520036658</v>
      </c>
      <c r="G195" s="6" t="s">
        <v>205</v>
      </c>
      <c r="H195" s="6" t="s">
        <v>281</v>
      </c>
      <c r="I195" s="6" t="s">
        <v>174</v>
      </c>
      <c r="J195" s="6"/>
      <c r="K195" s="17">
        <v>4.42</v>
      </c>
      <c r="L195" s="6" t="s">
        <v>93</v>
      </c>
      <c r="M195" s="19">
        <v>0.047</v>
      </c>
      <c r="N195" s="8">
        <v>0.0483</v>
      </c>
      <c r="O195" s="7">
        <v>2375000</v>
      </c>
      <c r="P195" s="7">
        <v>98.28</v>
      </c>
      <c r="Q195" s="7">
        <v>118.14</v>
      </c>
      <c r="R195" s="7">
        <v>2452.29</v>
      </c>
      <c r="S195" s="8">
        <v>0.003</v>
      </c>
      <c r="T195" s="8">
        <v>0.0059</v>
      </c>
      <c r="U195" s="8">
        <v>0.0012</v>
      </c>
    </row>
    <row r="196" spans="2:21" ht="12.75">
      <c r="B196" s="6" t="s">
        <v>389</v>
      </c>
      <c r="C196" s="17">
        <v>1141365</v>
      </c>
      <c r="D196" s="6" t="s">
        <v>121</v>
      </c>
      <c r="E196" s="6"/>
      <c r="F196" s="18">
        <v>515643484</v>
      </c>
      <c r="G196" s="6" t="s">
        <v>295</v>
      </c>
      <c r="H196" s="6" t="s">
        <v>281</v>
      </c>
      <c r="I196" s="6" t="s">
        <v>174</v>
      </c>
      <c r="J196" s="6"/>
      <c r="K196" s="17">
        <v>2.5</v>
      </c>
      <c r="L196" s="6" t="s">
        <v>93</v>
      </c>
      <c r="M196" s="19">
        <v>0.0775</v>
      </c>
      <c r="N196" s="8">
        <v>0.0567</v>
      </c>
      <c r="O196" s="7">
        <v>87000</v>
      </c>
      <c r="P196" s="7">
        <v>108.67</v>
      </c>
      <c r="Q196" s="7">
        <v>0</v>
      </c>
      <c r="R196" s="7">
        <v>94.54</v>
      </c>
      <c r="S196" s="8">
        <v>0.0006</v>
      </c>
      <c r="T196" s="8">
        <v>0.0002</v>
      </c>
      <c r="U196" s="8">
        <v>0</v>
      </c>
    </row>
    <row r="197" spans="2:21" ht="12.75">
      <c r="B197" s="6" t="s">
        <v>390</v>
      </c>
      <c r="C197" s="17">
        <v>1141373</v>
      </c>
      <c r="D197" s="6" t="s">
        <v>121</v>
      </c>
      <c r="E197" s="6"/>
      <c r="F197" s="18">
        <v>515643484</v>
      </c>
      <c r="G197" s="6" t="s">
        <v>295</v>
      </c>
      <c r="H197" s="6" t="s">
        <v>281</v>
      </c>
      <c r="I197" s="6" t="s">
        <v>174</v>
      </c>
      <c r="J197" s="6"/>
      <c r="K197" s="17">
        <v>2.58</v>
      </c>
      <c r="L197" s="6" t="s">
        <v>93</v>
      </c>
      <c r="M197" s="19">
        <v>0.0775</v>
      </c>
      <c r="N197" s="8">
        <v>0.0624</v>
      </c>
      <c r="O197" s="7">
        <v>913000</v>
      </c>
      <c r="P197" s="7">
        <v>106.66</v>
      </c>
      <c r="Q197" s="7">
        <v>0</v>
      </c>
      <c r="R197" s="7">
        <v>973.81</v>
      </c>
      <c r="S197" s="8">
        <v>0.0016</v>
      </c>
      <c r="T197" s="8">
        <v>0.0023</v>
      </c>
      <c r="U197" s="8">
        <v>0.0005</v>
      </c>
    </row>
    <row r="198" spans="2:21" ht="12.75">
      <c r="B198" s="6" t="s">
        <v>391</v>
      </c>
      <c r="C198" s="17">
        <v>1139922</v>
      </c>
      <c r="D198" s="6" t="s">
        <v>121</v>
      </c>
      <c r="E198" s="6"/>
      <c r="F198" s="18">
        <v>511396046</v>
      </c>
      <c r="G198" s="6" t="s">
        <v>199</v>
      </c>
      <c r="H198" s="6" t="s">
        <v>290</v>
      </c>
      <c r="I198" s="6"/>
      <c r="J198" s="6"/>
      <c r="K198" s="17">
        <v>4.56</v>
      </c>
      <c r="L198" s="6" t="s">
        <v>93</v>
      </c>
      <c r="M198" s="19">
        <v>0.0595</v>
      </c>
      <c r="N198" s="8">
        <v>0.0728</v>
      </c>
      <c r="O198" s="7">
        <v>2000000</v>
      </c>
      <c r="P198" s="7">
        <v>90.69</v>
      </c>
      <c r="Q198" s="7">
        <v>0</v>
      </c>
      <c r="R198" s="7">
        <v>1813.8</v>
      </c>
      <c r="S198" s="8">
        <v>0.002</v>
      </c>
      <c r="T198" s="8">
        <v>0.0044</v>
      </c>
      <c r="U198" s="8">
        <v>0.0009</v>
      </c>
    </row>
    <row r="199" spans="2:21" ht="12.75">
      <c r="B199" s="6" t="s">
        <v>392</v>
      </c>
      <c r="C199" s="17">
        <v>1142488</v>
      </c>
      <c r="D199" s="6" t="s">
        <v>121</v>
      </c>
      <c r="E199" s="6"/>
      <c r="F199" s="18">
        <v>515060044</v>
      </c>
      <c r="G199" s="6" t="s">
        <v>295</v>
      </c>
      <c r="H199" s="6" t="s">
        <v>290</v>
      </c>
      <c r="I199" s="6"/>
      <c r="J199" s="6"/>
      <c r="K199" s="17">
        <v>3.61</v>
      </c>
      <c r="L199" s="6" t="s">
        <v>93</v>
      </c>
      <c r="M199" s="19">
        <v>0.02</v>
      </c>
      <c r="N199" s="8">
        <v>0.0731</v>
      </c>
      <c r="O199" s="7">
        <v>698000</v>
      </c>
      <c r="P199" s="7">
        <v>104.98</v>
      </c>
      <c r="Q199" s="7">
        <v>0</v>
      </c>
      <c r="R199" s="7">
        <v>732.76</v>
      </c>
      <c r="S199" s="8">
        <v>0.0011</v>
      </c>
      <c r="T199" s="8">
        <v>0.0018</v>
      </c>
      <c r="U199" s="8">
        <v>0.0004</v>
      </c>
    </row>
    <row r="200" spans="2:21" ht="12.75">
      <c r="B200" s="13" t="s">
        <v>393</v>
      </c>
      <c r="C200" s="14"/>
      <c r="D200" s="13"/>
      <c r="E200" s="13"/>
      <c r="F200" s="13"/>
      <c r="G200" s="13"/>
      <c r="H200" s="13"/>
      <c r="I200" s="13"/>
      <c r="J200" s="13"/>
      <c r="L200" s="13"/>
      <c r="O200" s="15">
        <v>0</v>
      </c>
      <c r="R200" s="15">
        <v>0</v>
      </c>
      <c r="T200" s="16">
        <v>0</v>
      </c>
      <c r="U200" s="16">
        <v>0</v>
      </c>
    </row>
    <row r="201" spans="2:21" ht="12.75">
      <c r="B201" s="3" t="s">
        <v>394</v>
      </c>
      <c r="C201" s="12"/>
      <c r="D201" s="3"/>
      <c r="E201" s="3"/>
      <c r="F201" s="3"/>
      <c r="G201" s="3"/>
      <c r="H201" s="3"/>
      <c r="I201" s="3"/>
      <c r="J201" s="3"/>
      <c r="K201" s="12">
        <v>5.58</v>
      </c>
      <c r="L201" s="3"/>
      <c r="N201" s="10">
        <v>0.0485</v>
      </c>
      <c r="O201" s="9">
        <v>19810000</v>
      </c>
      <c r="R201" s="9">
        <v>51776.01</v>
      </c>
      <c r="T201" s="10">
        <v>0.1247</v>
      </c>
      <c r="U201" s="10">
        <v>0.0263</v>
      </c>
    </row>
    <row r="202" spans="2:21" ht="12.75">
      <c r="B202" s="13" t="s">
        <v>395</v>
      </c>
      <c r="C202" s="14"/>
      <c r="D202" s="13"/>
      <c r="E202" s="13"/>
      <c r="F202" s="13"/>
      <c r="G202" s="13"/>
      <c r="H202" s="13"/>
      <c r="I202" s="13"/>
      <c r="J202" s="13"/>
      <c r="K202" s="14">
        <v>8.61</v>
      </c>
      <c r="L202" s="13"/>
      <c r="N202" s="16">
        <v>0.0558</v>
      </c>
      <c r="O202" s="15">
        <v>1320000</v>
      </c>
      <c r="R202" s="15">
        <v>5399.78</v>
      </c>
      <c r="T202" s="16">
        <v>0.013</v>
      </c>
      <c r="U202" s="16">
        <v>0.0027</v>
      </c>
    </row>
    <row r="203" spans="2:21" ht="12.75">
      <c r="B203" s="6" t="s">
        <v>396</v>
      </c>
      <c r="C203" s="17" t="s">
        <v>397</v>
      </c>
      <c r="D203" s="6" t="s">
        <v>148</v>
      </c>
      <c r="E203" s="6" t="s">
        <v>398</v>
      </c>
      <c r="F203" s="6"/>
      <c r="G203" s="6" t="s">
        <v>148</v>
      </c>
      <c r="H203" s="6" t="s">
        <v>399</v>
      </c>
      <c r="I203" s="6" t="s">
        <v>150</v>
      </c>
      <c r="J203" s="6"/>
      <c r="K203" s="17">
        <v>6.88</v>
      </c>
      <c r="L203" s="6" t="s">
        <v>43</v>
      </c>
      <c r="M203" s="19">
        <v>0.0775</v>
      </c>
      <c r="N203" s="8">
        <v>0.0501</v>
      </c>
      <c r="O203" s="7">
        <v>740000</v>
      </c>
      <c r="P203" s="7">
        <v>122.57</v>
      </c>
      <c r="Q203" s="7">
        <v>0</v>
      </c>
      <c r="R203" s="7">
        <v>3264.47</v>
      </c>
      <c r="S203" s="8">
        <v>0.0025</v>
      </c>
      <c r="T203" s="8">
        <v>0.0079</v>
      </c>
      <c r="U203" s="8">
        <v>0.0017</v>
      </c>
    </row>
    <row r="204" spans="2:21" ht="12.75">
      <c r="B204" s="6" t="s">
        <v>400</v>
      </c>
      <c r="C204" s="17" t="s">
        <v>401</v>
      </c>
      <c r="D204" s="6" t="s">
        <v>148</v>
      </c>
      <c r="E204" s="6" t="s">
        <v>398</v>
      </c>
      <c r="F204" s="6"/>
      <c r="G204" s="6" t="s">
        <v>217</v>
      </c>
      <c r="H204" s="6" t="s">
        <v>402</v>
      </c>
      <c r="I204" s="6" t="s">
        <v>150</v>
      </c>
      <c r="J204" s="6"/>
      <c r="K204" s="17">
        <v>11.26</v>
      </c>
      <c r="L204" s="6" t="s">
        <v>43</v>
      </c>
      <c r="M204" s="19">
        <v>0.06375</v>
      </c>
      <c r="N204" s="8">
        <v>0.0646</v>
      </c>
      <c r="O204" s="7">
        <v>580000</v>
      </c>
      <c r="P204" s="7">
        <v>102.29</v>
      </c>
      <c r="Q204" s="7">
        <v>0</v>
      </c>
      <c r="R204" s="7">
        <v>2135.3</v>
      </c>
      <c r="S204" s="8">
        <v>0.001</v>
      </c>
      <c r="T204" s="8">
        <v>0.0051</v>
      </c>
      <c r="U204" s="8">
        <v>0.0011</v>
      </c>
    </row>
    <row r="205" spans="2:21" ht="12.75">
      <c r="B205" s="13" t="s">
        <v>403</v>
      </c>
      <c r="C205" s="14"/>
      <c r="D205" s="13"/>
      <c r="E205" s="13"/>
      <c r="F205" s="13"/>
      <c r="G205" s="13"/>
      <c r="H205" s="13"/>
      <c r="I205" s="13"/>
      <c r="J205" s="13"/>
      <c r="K205" s="14">
        <v>5.23</v>
      </c>
      <c r="L205" s="13"/>
      <c r="N205" s="16">
        <v>0.0477</v>
      </c>
      <c r="O205" s="15">
        <v>18490000</v>
      </c>
      <c r="R205" s="15">
        <v>46376.23</v>
      </c>
      <c r="T205" s="16">
        <v>0.1117</v>
      </c>
      <c r="U205" s="16">
        <v>0.0235</v>
      </c>
    </row>
    <row r="206" spans="2:21" ht="12.75">
      <c r="B206" s="6" t="s">
        <v>404</v>
      </c>
      <c r="C206" s="17" t="s">
        <v>405</v>
      </c>
      <c r="D206" s="6" t="s">
        <v>406</v>
      </c>
      <c r="E206" s="6" t="s">
        <v>398</v>
      </c>
      <c r="F206" s="6"/>
      <c r="G206" s="6" t="s">
        <v>407</v>
      </c>
      <c r="H206" s="6" t="s">
        <v>408</v>
      </c>
      <c r="I206" s="6" t="s">
        <v>150</v>
      </c>
      <c r="J206" s="6"/>
      <c r="K206" s="17">
        <v>1.26</v>
      </c>
      <c r="L206" s="6" t="s">
        <v>43</v>
      </c>
      <c r="M206" s="19">
        <v>0.051</v>
      </c>
      <c r="N206" s="8">
        <v>0.0317</v>
      </c>
      <c r="O206" s="7">
        <v>190000</v>
      </c>
      <c r="P206" s="7">
        <v>103.5</v>
      </c>
      <c r="Q206" s="7">
        <v>0</v>
      </c>
      <c r="R206" s="7">
        <v>707.72</v>
      </c>
      <c r="S206" s="8">
        <v>0.0002</v>
      </c>
      <c r="T206" s="8">
        <v>0.0017</v>
      </c>
      <c r="U206" s="8">
        <v>0.0004</v>
      </c>
    </row>
    <row r="207" spans="2:21" ht="12.75">
      <c r="B207" s="6" t="s">
        <v>409</v>
      </c>
      <c r="C207" s="17" t="s">
        <v>410</v>
      </c>
      <c r="D207" s="6" t="s">
        <v>411</v>
      </c>
      <c r="E207" s="6" t="s">
        <v>398</v>
      </c>
      <c r="F207" s="6"/>
      <c r="G207" s="6" t="s">
        <v>247</v>
      </c>
      <c r="H207" s="6" t="s">
        <v>408</v>
      </c>
      <c r="I207" s="6" t="s">
        <v>412</v>
      </c>
      <c r="J207" s="6"/>
      <c r="K207" s="17">
        <v>1.68</v>
      </c>
      <c r="L207" s="6" t="s">
        <v>43</v>
      </c>
      <c r="M207" s="19">
        <v>0.05125</v>
      </c>
      <c r="N207" s="8">
        <v>0.0341</v>
      </c>
      <c r="O207" s="7">
        <v>104000</v>
      </c>
      <c r="P207" s="7">
        <v>104.19</v>
      </c>
      <c r="Q207" s="7">
        <v>0</v>
      </c>
      <c r="R207" s="7">
        <v>389.99</v>
      </c>
      <c r="S207" s="8">
        <v>0.0001</v>
      </c>
      <c r="T207" s="8">
        <v>0.0009</v>
      </c>
      <c r="U207" s="8">
        <v>0.0002</v>
      </c>
    </row>
    <row r="208" spans="2:21" ht="12.75">
      <c r="B208" s="6" t="s">
        <v>413</v>
      </c>
      <c r="C208" s="17" t="s">
        <v>414</v>
      </c>
      <c r="D208" s="6" t="s">
        <v>148</v>
      </c>
      <c r="E208" s="6" t="s">
        <v>398</v>
      </c>
      <c r="F208" s="6"/>
      <c r="G208" s="6" t="s">
        <v>415</v>
      </c>
      <c r="H208" s="6" t="s">
        <v>416</v>
      </c>
      <c r="I208" s="6" t="s">
        <v>150</v>
      </c>
      <c r="J208" s="6"/>
      <c r="K208" s="17">
        <v>4.06</v>
      </c>
      <c r="L208" s="6" t="s">
        <v>43</v>
      </c>
      <c r="M208" s="19">
        <v>0.033</v>
      </c>
      <c r="N208" s="8">
        <v>0.0367</v>
      </c>
      <c r="O208" s="7">
        <v>60000</v>
      </c>
      <c r="P208" s="7">
        <v>99.15</v>
      </c>
      <c r="Q208" s="7">
        <v>0</v>
      </c>
      <c r="R208" s="7">
        <v>214.09</v>
      </c>
      <c r="S208" s="8">
        <v>0</v>
      </c>
      <c r="T208" s="8">
        <v>0.0005</v>
      </c>
      <c r="U208" s="8">
        <v>0.0001</v>
      </c>
    </row>
    <row r="209" spans="2:21" ht="12.75">
      <c r="B209" s="6" t="s">
        <v>417</v>
      </c>
      <c r="C209" s="17" t="s">
        <v>418</v>
      </c>
      <c r="D209" s="6" t="s">
        <v>154</v>
      </c>
      <c r="E209" s="6" t="s">
        <v>398</v>
      </c>
      <c r="F209" s="6"/>
      <c r="G209" s="6" t="s">
        <v>419</v>
      </c>
      <c r="H209" s="6" t="s">
        <v>416</v>
      </c>
      <c r="I209" s="6" t="s">
        <v>150</v>
      </c>
      <c r="J209" s="6"/>
      <c r="K209" s="17">
        <v>0.62</v>
      </c>
      <c r="L209" s="6" t="s">
        <v>43</v>
      </c>
      <c r="M209" s="19">
        <v>0.0745</v>
      </c>
      <c r="N209" s="8">
        <v>0.0292</v>
      </c>
      <c r="O209" s="7">
        <v>42000</v>
      </c>
      <c r="P209" s="7">
        <v>105.56</v>
      </c>
      <c r="Q209" s="7">
        <v>0</v>
      </c>
      <c r="R209" s="7">
        <v>159.57</v>
      </c>
      <c r="S209" s="8">
        <v>0.0001</v>
      </c>
      <c r="T209" s="8">
        <v>0.0004</v>
      </c>
      <c r="U209" s="8">
        <v>0.0001</v>
      </c>
    </row>
    <row r="210" spans="2:21" ht="12.75">
      <c r="B210" s="6" t="s">
        <v>420</v>
      </c>
      <c r="C210" s="17" t="s">
        <v>421</v>
      </c>
      <c r="D210" s="6" t="s">
        <v>148</v>
      </c>
      <c r="E210" s="6" t="s">
        <v>398</v>
      </c>
      <c r="F210" s="6"/>
      <c r="G210" s="6" t="s">
        <v>422</v>
      </c>
      <c r="H210" s="6" t="s">
        <v>416</v>
      </c>
      <c r="I210" s="6" t="s">
        <v>150</v>
      </c>
      <c r="J210" s="6"/>
      <c r="K210" s="17">
        <v>3.64</v>
      </c>
      <c r="L210" s="6" t="s">
        <v>58</v>
      </c>
      <c r="M210" s="19">
        <v>0.0645</v>
      </c>
      <c r="N210" s="8">
        <v>0.0897</v>
      </c>
      <c r="O210" s="7">
        <v>6300000</v>
      </c>
      <c r="P210" s="7">
        <v>93.98</v>
      </c>
      <c r="Q210" s="7">
        <v>0</v>
      </c>
      <c r="R210" s="7">
        <v>1127.3</v>
      </c>
      <c r="S210" s="8">
        <v>0.0003</v>
      </c>
      <c r="T210" s="8">
        <v>0.0027</v>
      </c>
      <c r="U210" s="8">
        <v>0.0006</v>
      </c>
    </row>
    <row r="211" spans="2:21" ht="12.75">
      <c r="B211" s="6" t="s">
        <v>423</v>
      </c>
      <c r="C211" s="17" t="s">
        <v>424</v>
      </c>
      <c r="D211" s="6" t="s">
        <v>154</v>
      </c>
      <c r="E211" s="6" t="s">
        <v>398</v>
      </c>
      <c r="F211" s="6"/>
      <c r="G211" s="6" t="s">
        <v>407</v>
      </c>
      <c r="H211" s="6" t="s">
        <v>416</v>
      </c>
      <c r="I211" s="6" t="s">
        <v>150</v>
      </c>
      <c r="J211" s="6"/>
      <c r="K211" s="17">
        <v>0.13</v>
      </c>
      <c r="L211" s="6" t="s">
        <v>43</v>
      </c>
      <c r="M211" s="19">
        <v>0.055</v>
      </c>
      <c r="N211" s="8">
        <v>0.029</v>
      </c>
      <c r="O211" s="7">
        <v>49000</v>
      </c>
      <c r="P211" s="7">
        <v>102.38</v>
      </c>
      <c r="Q211" s="7">
        <v>0</v>
      </c>
      <c r="R211" s="7">
        <v>180.55</v>
      </c>
      <c r="S211" s="8">
        <v>0.0002</v>
      </c>
      <c r="T211" s="8">
        <v>0.0004</v>
      </c>
      <c r="U211" s="8">
        <v>0.0001</v>
      </c>
    </row>
    <row r="212" spans="2:21" ht="12.75">
      <c r="B212" s="6" t="s">
        <v>425</v>
      </c>
      <c r="C212" s="17" t="s">
        <v>426</v>
      </c>
      <c r="D212" s="6" t="s">
        <v>427</v>
      </c>
      <c r="E212" s="6" t="s">
        <v>398</v>
      </c>
      <c r="F212" s="6"/>
      <c r="G212" s="6" t="s">
        <v>419</v>
      </c>
      <c r="H212" s="6" t="s">
        <v>416</v>
      </c>
      <c r="I212" s="6" t="s">
        <v>150</v>
      </c>
      <c r="J212" s="6"/>
      <c r="K212" s="17">
        <v>2.59</v>
      </c>
      <c r="L212" s="6" t="s">
        <v>43</v>
      </c>
      <c r="M212" s="19">
        <v>0.0725</v>
      </c>
      <c r="N212" s="8">
        <v>0.0409</v>
      </c>
      <c r="O212" s="7">
        <v>320000</v>
      </c>
      <c r="P212" s="7">
        <v>109.73</v>
      </c>
      <c r="Q212" s="7">
        <v>0</v>
      </c>
      <c r="R212" s="7">
        <v>1263.7</v>
      </c>
      <c r="S212" s="8">
        <v>0.0002</v>
      </c>
      <c r="T212" s="8">
        <v>0.003</v>
      </c>
      <c r="U212" s="8">
        <v>0.0006</v>
      </c>
    </row>
    <row r="213" spans="2:21" ht="12.75">
      <c r="B213" s="6" t="s">
        <v>428</v>
      </c>
      <c r="C213" s="17" t="s">
        <v>429</v>
      </c>
      <c r="D213" s="6" t="s">
        <v>148</v>
      </c>
      <c r="E213" s="6" t="s">
        <v>398</v>
      </c>
      <c r="F213" s="6"/>
      <c r="G213" s="6" t="s">
        <v>430</v>
      </c>
      <c r="H213" s="6" t="s">
        <v>431</v>
      </c>
      <c r="I213" s="6" t="s">
        <v>432</v>
      </c>
      <c r="J213" s="6"/>
      <c r="K213" s="17">
        <v>0.55</v>
      </c>
      <c r="L213" s="6" t="s">
        <v>43</v>
      </c>
      <c r="M213" s="19">
        <v>0.063</v>
      </c>
      <c r="N213" s="8">
        <v>0.0277</v>
      </c>
      <c r="O213" s="7">
        <v>236000</v>
      </c>
      <c r="P213" s="7">
        <v>104.7</v>
      </c>
      <c r="Q213" s="7">
        <v>0</v>
      </c>
      <c r="R213" s="7">
        <v>889.28</v>
      </c>
      <c r="S213" s="8">
        <v>0.0001</v>
      </c>
      <c r="T213" s="8">
        <v>0.0021</v>
      </c>
      <c r="U213" s="8">
        <v>0.0005</v>
      </c>
    </row>
    <row r="214" spans="2:21" ht="12.75">
      <c r="B214" s="6" t="s">
        <v>433</v>
      </c>
      <c r="C214" s="17" t="s">
        <v>434</v>
      </c>
      <c r="D214" s="6" t="s">
        <v>154</v>
      </c>
      <c r="E214" s="6" t="s">
        <v>398</v>
      </c>
      <c r="F214" s="6"/>
      <c r="G214" s="6" t="s">
        <v>407</v>
      </c>
      <c r="H214" s="6" t="s">
        <v>435</v>
      </c>
      <c r="I214" s="6" t="s">
        <v>150</v>
      </c>
      <c r="J214" s="6"/>
      <c r="K214" s="17">
        <v>0.66</v>
      </c>
      <c r="L214" s="6" t="s">
        <v>43</v>
      </c>
      <c r="M214" s="19">
        <v>0.07625</v>
      </c>
      <c r="N214" s="8">
        <v>0.0298</v>
      </c>
      <c r="O214" s="7">
        <v>120000</v>
      </c>
      <c r="P214" s="7">
        <v>105.57</v>
      </c>
      <c r="Q214" s="7">
        <v>0</v>
      </c>
      <c r="R214" s="7">
        <v>455.94</v>
      </c>
      <c r="S214" s="8">
        <v>0</v>
      </c>
      <c r="T214" s="8">
        <v>0.0011</v>
      </c>
      <c r="U214" s="8">
        <v>0.0002</v>
      </c>
    </row>
    <row r="215" spans="2:21" ht="12.75">
      <c r="B215" s="6" t="s">
        <v>436</v>
      </c>
      <c r="C215" s="17" t="s">
        <v>437</v>
      </c>
      <c r="D215" s="6" t="s">
        <v>148</v>
      </c>
      <c r="E215" s="6" t="s">
        <v>398</v>
      </c>
      <c r="F215" s="6"/>
      <c r="G215" s="6" t="s">
        <v>430</v>
      </c>
      <c r="H215" s="6" t="s">
        <v>438</v>
      </c>
      <c r="I215" s="6" t="s">
        <v>432</v>
      </c>
      <c r="J215" s="6"/>
      <c r="K215" s="17">
        <v>0.63</v>
      </c>
      <c r="L215" s="6" t="s">
        <v>43</v>
      </c>
      <c r="M215" s="19">
        <v>0.085</v>
      </c>
      <c r="N215" s="8">
        <v>0.0292</v>
      </c>
      <c r="O215" s="7">
        <v>54000</v>
      </c>
      <c r="P215" s="7">
        <v>106.55</v>
      </c>
      <c r="Q215" s="7">
        <v>0</v>
      </c>
      <c r="R215" s="7">
        <v>207.08</v>
      </c>
      <c r="S215" s="8">
        <v>0</v>
      </c>
      <c r="T215" s="8">
        <v>0.0005</v>
      </c>
      <c r="U215" s="8">
        <v>0.0001</v>
      </c>
    </row>
    <row r="216" spans="2:21" ht="12.75">
      <c r="B216" s="6" t="s">
        <v>439</v>
      </c>
      <c r="C216" s="17" t="s">
        <v>440</v>
      </c>
      <c r="D216" s="6" t="s">
        <v>441</v>
      </c>
      <c r="E216" s="6" t="s">
        <v>398</v>
      </c>
      <c r="F216" s="6"/>
      <c r="G216" s="6" t="s">
        <v>430</v>
      </c>
      <c r="H216" s="6" t="s">
        <v>435</v>
      </c>
      <c r="I216" s="6" t="s">
        <v>150</v>
      </c>
      <c r="J216" s="6"/>
      <c r="K216" s="17">
        <v>3.14</v>
      </c>
      <c r="L216" s="6" t="s">
        <v>43</v>
      </c>
      <c r="M216" s="19">
        <v>0.0475</v>
      </c>
      <c r="N216" s="8">
        <v>0.0405</v>
      </c>
      <c r="O216" s="7">
        <v>100000</v>
      </c>
      <c r="P216" s="7">
        <v>102.94</v>
      </c>
      <c r="Q216" s="7">
        <v>0</v>
      </c>
      <c r="R216" s="7">
        <v>370.5</v>
      </c>
      <c r="S216" s="8">
        <v>0.0002</v>
      </c>
      <c r="T216" s="8">
        <v>0.0009</v>
      </c>
      <c r="U216" s="8">
        <v>0.0002</v>
      </c>
    </row>
    <row r="217" spans="2:21" ht="12.75">
      <c r="B217" s="6" t="s">
        <v>442</v>
      </c>
      <c r="C217" s="17" t="s">
        <v>443</v>
      </c>
      <c r="D217" s="6" t="s">
        <v>444</v>
      </c>
      <c r="E217" s="6" t="s">
        <v>398</v>
      </c>
      <c r="F217" s="6"/>
      <c r="G217" s="6" t="s">
        <v>419</v>
      </c>
      <c r="H217" s="6" t="s">
        <v>435</v>
      </c>
      <c r="I217" s="6" t="s">
        <v>150</v>
      </c>
      <c r="J217" s="6"/>
      <c r="K217" s="17">
        <v>10.69</v>
      </c>
      <c r="L217" s="6" t="s">
        <v>45</v>
      </c>
      <c r="M217" s="19">
        <v>0.0925</v>
      </c>
      <c r="N217" s="8">
        <v>0.0754</v>
      </c>
      <c r="O217" s="7">
        <v>154000</v>
      </c>
      <c r="P217" s="7">
        <v>124.24</v>
      </c>
      <c r="Q217" s="7">
        <v>0</v>
      </c>
      <c r="R217" s="7">
        <v>903.86</v>
      </c>
      <c r="S217" s="8">
        <v>0.0003</v>
      </c>
      <c r="T217" s="8">
        <v>0.0022</v>
      </c>
      <c r="U217" s="8">
        <v>0.0005</v>
      </c>
    </row>
    <row r="218" spans="2:21" ht="12.75">
      <c r="B218" s="6" t="s">
        <v>445</v>
      </c>
      <c r="C218" s="17" t="s">
        <v>446</v>
      </c>
      <c r="D218" s="6" t="s">
        <v>154</v>
      </c>
      <c r="E218" s="6" t="s">
        <v>398</v>
      </c>
      <c r="F218" s="6"/>
      <c r="G218" s="6" t="s">
        <v>173</v>
      </c>
      <c r="H218" s="6" t="s">
        <v>435</v>
      </c>
      <c r="I218" s="6" t="s">
        <v>150</v>
      </c>
      <c r="J218" s="6"/>
      <c r="K218" s="17">
        <v>4.74</v>
      </c>
      <c r="L218" s="6" t="s">
        <v>43</v>
      </c>
      <c r="M218" s="19">
        <v>0.035842</v>
      </c>
      <c r="N218" s="8">
        <v>0.0276</v>
      </c>
      <c r="O218" s="7">
        <v>450000</v>
      </c>
      <c r="P218" s="7">
        <v>104.38</v>
      </c>
      <c r="Q218" s="7">
        <v>0</v>
      </c>
      <c r="R218" s="7">
        <v>1690.47</v>
      </c>
      <c r="S218" s="8">
        <v>0.0003</v>
      </c>
      <c r="T218" s="8">
        <v>0.0041</v>
      </c>
      <c r="U218" s="8">
        <v>0.0009</v>
      </c>
    </row>
    <row r="219" spans="2:21" ht="12.75">
      <c r="B219" s="6" t="s">
        <v>447</v>
      </c>
      <c r="C219" s="17" t="s">
        <v>448</v>
      </c>
      <c r="D219" s="6" t="s">
        <v>154</v>
      </c>
      <c r="E219" s="6" t="s">
        <v>398</v>
      </c>
      <c r="F219" s="6"/>
      <c r="G219" s="6" t="s">
        <v>173</v>
      </c>
      <c r="H219" s="6" t="s">
        <v>435</v>
      </c>
      <c r="I219" s="6" t="s">
        <v>150</v>
      </c>
      <c r="J219" s="6"/>
      <c r="K219" s="17">
        <v>4.92</v>
      </c>
      <c r="L219" s="6" t="s">
        <v>43</v>
      </c>
      <c r="M219" s="19">
        <v>0.04</v>
      </c>
      <c r="N219" s="8">
        <v>0.0398</v>
      </c>
      <c r="O219" s="7">
        <v>297000</v>
      </c>
      <c r="P219" s="7">
        <v>100.55</v>
      </c>
      <c r="Q219" s="7">
        <v>0</v>
      </c>
      <c r="R219" s="7">
        <v>1074.76</v>
      </c>
      <c r="S219" s="8">
        <v>0.0001</v>
      </c>
      <c r="T219" s="8">
        <v>0.0026</v>
      </c>
      <c r="U219" s="8">
        <v>0.0005</v>
      </c>
    </row>
    <row r="220" spans="2:21" ht="12.75">
      <c r="B220" s="6" t="s">
        <v>449</v>
      </c>
      <c r="C220" s="17" t="s">
        <v>450</v>
      </c>
      <c r="D220" s="6" t="s">
        <v>148</v>
      </c>
      <c r="E220" s="6" t="s">
        <v>398</v>
      </c>
      <c r="F220" s="6"/>
      <c r="G220" s="6" t="s">
        <v>407</v>
      </c>
      <c r="H220" s="6" t="s">
        <v>435</v>
      </c>
      <c r="I220" s="6" t="s">
        <v>150</v>
      </c>
      <c r="J220" s="6"/>
      <c r="K220" s="17">
        <v>4.23</v>
      </c>
      <c r="L220" s="6" t="s">
        <v>43</v>
      </c>
      <c r="M220" s="19">
        <v>0.03375</v>
      </c>
      <c r="N220" s="8">
        <v>0.039</v>
      </c>
      <c r="O220" s="7">
        <v>334000</v>
      </c>
      <c r="P220" s="7">
        <v>99.35</v>
      </c>
      <c r="Q220" s="7">
        <v>0</v>
      </c>
      <c r="R220" s="7">
        <v>1194.26</v>
      </c>
      <c r="S220" s="8">
        <v>0.0002</v>
      </c>
      <c r="T220" s="8">
        <v>0.0029</v>
      </c>
      <c r="U220" s="8">
        <v>0.0006</v>
      </c>
    </row>
    <row r="221" spans="2:21" ht="12.75">
      <c r="B221" s="6" t="s">
        <v>451</v>
      </c>
      <c r="C221" s="17" t="s">
        <v>452</v>
      </c>
      <c r="D221" s="6" t="s">
        <v>148</v>
      </c>
      <c r="E221" s="6" t="s">
        <v>398</v>
      </c>
      <c r="F221" s="6"/>
      <c r="G221" s="6" t="s">
        <v>212</v>
      </c>
      <c r="H221" s="6" t="s">
        <v>435</v>
      </c>
      <c r="I221" s="6" t="s">
        <v>150</v>
      </c>
      <c r="J221" s="6"/>
      <c r="K221" s="17">
        <v>1.85</v>
      </c>
      <c r="L221" s="6" t="s">
        <v>43</v>
      </c>
      <c r="M221" s="19">
        <v>0.055</v>
      </c>
      <c r="N221" s="8">
        <v>0.0329</v>
      </c>
      <c r="O221" s="7">
        <v>31000</v>
      </c>
      <c r="P221" s="7">
        <v>104.54</v>
      </c>
      <c r="Q221" s="7">
        <v>0</v>
      </c>
      <c r="R221" s="7">
        <v>116.63</v>
      </c>
      <c r="S221" s="8">
        <v>0.0001</v>
      </c>
      <c r="T221" s="8">
        <v>0.0003</v>
      </c>
      <c r="U221" s="8">
        <v>0.0001</v>
      </c>
    </row>
    <row r="222" spans="2:21" ht="12.75">
      <c r="B222" s="6" t="s">
        <v>453</v>
      </c>
      <c r="C222" s="17" t="s">
        <v>454</v>
      </c>
      <c r="D222" s="6" t="s">
        <v>148</v>
      </c>
      <c r="E222" s="6" t="s">
        <v>398</v>
      </c>
      <c r="F222" s="6"/>
      <c r="G222" s="6" t="s">
        <v>346</v>
      </c>
      <c r="H222" s="6" t="s">
        <v>435</v>
      </c>
      <c r="I222" s="6" t="s">
        <v>150</v>
      </c>
      <c r="J222" s="6"/>
      <c r="K222" s="17">
        <v>6.77</v>
      </c>
      <c r="L222" s="6" t="s">
        <v>43</v>
      </c>
      <c r="M222" s="19">
        <v>0.0425</v>
      </c>
      <c r="N222" s="8">
        <v>0.0522</v>
      </c>
      <c r="O222" s="7">
        <v>140000</v>
      </c>
      <c r="P222" s="7">
        <v>95.79</v>
      </c>
      <c r="Q222" s="7">
        <v>0</v>
      </c>
      <c r="R222" s="7">
        <v>482.63</v>
      </c>
      <c r="S222" s="8">
        <v>0.0001</v>
      </c>
      <c r="T222" s="8">
        <v>0.0012</v>
      </c>
      <c r="U222" s="8">
        <v>0.0002</v>
      </c>
    </row>
    <row r="223" spans="2:21" ht="12.75">
      <c r="B223" s="6" t="s">
        <v>455</v>
      </c>
      <c r="C223" s="17" t="s">
        <v>456</v>
      </c>
      <c r="D223" s="6" t="s">
        <v>148</v>
      </c>
      <c r="E223" s="6" t="s">
        <v>398</v>
      </c>
      <c r="F223" s="6"/>
      <c r="G223" s="6" t="s">
        <v>430</v>
      </c>
      <c r="H223" s="6" t="s">
        <v>435</v>
      </c>
      <c r="I223" s="6" t="s">
        <v>150</v>
      </c>
      <c r="J223" s="6"/>
      <c r="K223" s="17">
        <v>13.46</v>
      </c>
      <c r="L223" s="6" t="s">
        <v>43</v>
      </c>
      <c r="M223" s="19">
        <v>0.055</v>
      </c>
      <c r="N223" s="8">
        <v>0.0647</v>
      </c>
      <c r="O223" s="7">
        <v>780000</v>
      </c>
      <c r="P223" s="7">
        <v>90.89</v>
      </c>
      <c r="Q223" s="7">
        <v>0</v>
      </c>
      <c r="R223" s="7">
        <v>2551.42</v>
      </c>
      <c r="S223" s="8">
        <v>0.0052</v>
      </c>
      <c r="T223" s="8">
        <v>0.0061</v>
      </c>
      <c r="U223" s="8">
        <v>0.0013</v>
      </c>
    </row>
    <row r="224" spans="2:21" ht="12.75">
      <c r="B224" s="6" t="s">
        <v>457</v>
      </c>
      <c r="C224" s="17" t="s">
        <v>458</v>
      </c>
      <c r="D224" s="6" t="s">
        <v>154</v>
      </c>
      <c r="E224" s="6" t="s">
        <v>398</v>
      </c>
      <c r="F224" s="6"/>
      <c r="G224" s="6" t="s">
        <v>173</v>
      </c>
      <c r="H224" s="6" t="s">
        <v>435</v>
      </c>
      <c r="I224" s="6" t="s">
        <v>150</v>
      </c>
      <c r="J224" s="6"/>
      <c r="K224" s="17">
        <v>5.01</v>
      </c>
      <c r="L224" s="6" t="s">
        <v>43</v>
      </c>
      <c r="M224" s="19">
        <v>0.036416</v>
      </c>
      <c r="N224" s="8">
        <v>0.0346</v>
      </c>
      <c r="O224" s="7">
        <v>220000</v>
      </c>
      <c r="P224" s="7">
        <v>101.12</v>
      </c>
      <c r="Q224" s="7">
        <v>0</v>
      </c>
      <c r="R224" s="7">
        <v>800.67</v>
      </c>
      <c r="S224" s="8">
        <v>0.0004</v>
      </c>
      <c r="T224" s="8">
        <v>0.0019</v>
      </c>
      <c r="U224" s="8">
        <v>0.0004</v>
      </c>
    </row>
    <row r="225" spans="2:21" ht="12.75">
      <c r="B225" s="6" t="s">
        <v>459</v>
      </c>
      <c r="C225" s="17" t="s">
        <v>460</v>
      </c>
      <c r="D225" s="6" t="s">
        <v>154</v>
      </c>
      <c r="E225" s="6" t="s">
        <v>398</v>
      </c>
      <c r="F225" s="6"/>
      <c r="G225" s="6" t="s">
        <v>407</v>
      </c>
      <c r="H225" s="6" t="s">
        <v>435</v>
      </c>
      <c r="I225" s="6" t="s">
        <v>150</v>
      </c>
      <c r="J225" s="6"/>
      <c r="K225" s="17">
        <v>4.74</v>
      </c>
      <c r="L225" s="6" t="s">
        <v>43</v>
      </c>
      <c r="M225" s="19">
        <v>0.027125</v>
      </c>
      <c r="N225" s="8">
        <v>0.0218</v>
      </c>
      <c r="O225" s="7">
        <v>600000</v>
      </c>
      <c r="P225" s="7">
        <v>103.13</v>
      </c>
      <c r="Q225" s="7">
        <v>0</v>
      </c>
      <c r="R225" s="7">
        <v>2226.93</v>
      </c>
      <c r="S225" s="8">
        <v>0.0002</v>
      </c>
      <c r="T225" s="8">
        <v>0.0054</v>
      </c>
      <c r="U225" s="8">
        <v>0.0011</v>
      </c>
    </row>
    <row r="226" spans="2:21" ht="12.75">
      <c r="B226" s="6" t="s">
        <v>461</v>
      </c>
      <c r="C226" s="17" t="s">
        <v>462</v>
      </c>
      <c r="D226" s="6" t="s">
        <v>148</v>
      </c>
      <c r="E226" s="6" t="s">
        <v>398</v>
      </c>
      <c r="F226" s="6"/>
      <c r="G226" s="6" t="s">
        <v>346</v>
      </c>
      <c r="H226" s="6" t="s">
        <v>399</v>
      </c>
      <c r="I226" s="6" t="s">
        <v>150</v>
      </c>
      <c r="J226" s="6"/>
      <c r="K226" s="17">
        <v>11.32</v>
      </c>
      <c r="L226" s="6" t="s">
        <v>43</v>
      </c>
      <c r="M226" s="19">
        <v>0.05625</v>
      </c>
      <c r="N226" s="8">
        <v>0.0535</v>
      </c>
      <c r="O226" s="7">
        <v>390000</v>
      </c>
      <c r="P226" s="7">
        <v>105.9</v>
      </c>
      <c r="Q226" s="7">
        <v>0</v>
      </c>
      <c r="R226" s="7">
        <v>1486.47</v>
      </c>
      <c r="S226" s="8">
        <v>0.0007</v>
      </c>
      <c r="T226" s="8">
        <v>0.0036</v>
      </c>
      <c r="U226" s="8">
        <v>0.0008</v>
      </c>
    </row>
    <row r="227" spans="2:21" ht="12.75">
      <c r="B227" s="6" t="s">
        <v>463</v>
      </c>
      <c r="C227" s="17" t="s">
        <v>464</v>
      </c>
      <c r="D227" s="6" t="s">
        <v>148</v>
      </c>
      <c r="E227" s="6" t="s">
        <v>398</v>
      </c>
      <c r="F227" s="6"/>
      <c r="G227" s="6" t="s">
        <v>407</v>
      </c>
      <c r="H227" s="6" t="s">
        <v>465</v>
      </c>
      <c r="I227" s="6" t="s">
        <v>432</v>
      </c>
      <c r="J227" s="6"/>
      <c r="K227" s="17">
        <v>5.28</v>
      </c>
      <c r="L227" s="6" t="s">
        <v>43</v>
      </c>
      <c r="M227" s="19">
        <v>0.042</v>
      </c>
      <c r="N227" s="8">
        <v>0.0416</v>
      </c>
      <c r="O227" s="7">
        <v>290000</v>
      </c>
      <c r="P227" s="7">
        <v>100.76</v>
      </c>
      <c r="Q227" s="7">
        <v>0</v>
      </c>
      <c r="R227" s="7">
        <v>1051.68</v>
      </c>
      <c r="S227" s="8">
        <v>0.0001</v>
      </c>
      <c r="T227" s="8">
        <v>0.0025</v>
      </c>
      <c r="U227" s="8">
        <v>0.0005</v>
      </c>
    </row>
    <row r="228" spans="2:21" ht="12.75">
      <c r="B228" s="6" t="s">
        <v>466</v>
      </c>
      <c r="C228" s="17" t="s">
        <v>467</v>
      </c>
      <c r="D228" s="6" t="s">
        <v>406</v>
      </c>
      <c r="E228" s="6" t="s">
        <v>398</v>
      </c>
      <c r="F228" s="6"/>
      <c r="G228" s="6" t="s">
        <v>247</v>
      </c>
      <c r="H228" s="6" t="s">
        <v>399</v>
      </c>
      <c r="I228" s="6" t="s">
        <v>150</v>
      </c>
      <c r="J228" s="6"/>
      <c r="K228" s="17">
        <v>3.66</v>
      </c>
      <c r="L228" s="6" t="s">
        <v>43</v>
      </c>
      <c r="M228" s="19">
        <v>0.0595</v>
      </c>
      <c r="N228" s="8">
        <v>0.0479</v>
      </c>
      <c r="O228" s="7">
        <v>470000</v>
      </c>
      <c r="P228" s="7">
        <v>106.7</v>
      </c>
      <c r="Q228" s="7">
        <v>0</v>
      </c>
      <c r="R228" s="7">
        <v>1804.93</v>
      </c>
      <c r="S228" s="8">
        <v>0.0009</v>
      </c>
      <c r="T228" s="8">
        <v>0.0043</v>
      </c>
      <c r="U228" s="8">
        <v>0.0009</v>
      </c>
    </row>
    <row r="229" spans="2:21" ht="12.75">
      <c r="B229" s="6" t="s">
        <v>468</v>
      </c>
      <c r="C229" s="17" t="s">
        <v>469</v>
      </c>
      <c r="D229" s="6" t="s">
        <v>148</v>
      </c>
      <c r="E229" s="6" t="s">
        <v>398</v>
      </c>
      <c r="F229" s="6"/>
      <c r="G229" s="6" t="s">
        <v>247</v>
      </c>
      <c r="H229" s="6" t="s">
        <v>399</v>
      </c>
      <c r="I229" s="6" t="s">
        <v>150</v>
      </c>
      <c r="J229" s="6"/>
      <c r="K229" s="17">
        <v>3.72</v>
      </c>
      <c r="L229" s="6" t="s">
        <v>43</v>
      </c>
      <c r="M229" s="19">
        <v>0.0425</v>
      </c>
      <c r="N229" s="8">
        <v>0.0412</v>
      </c>
      <c r="O229" s="7">
        <v>34000</v>
      </c>
      <c r="P229" s="7">
        <v>102.43</v>
      </c>
      <c r="Q229" s="7">
        <v>0</v>
      </c>
      <c r="R229" s="7">
        <v>125.34</v>
      </c>
      <c r="S229" s="8">
        <v>0</v>
      </c>
      <c r="T229" s="8">
        <v>0.0003</v>
      </c>
      <c r="U229" s="8">
        <v>0.0001</v>
      </c>
    </row>
    <row r="230" spans="2:21" ht="12.75">
      <c r="B230" s="6" t="s">
        <v>470</v>
      </c>
      <c r="C230" s="17" t="s">
        <v>471</v>
      </c>
      <c r="D230" s="6" t="s">
        <v>148</v>
      </c>
      <c r="E230" s="6" t="s">
        <v>398</v>
      </c>
      <c r="F230" s="6"/>
      <c r="G230" s="6" t="s">
        <v>472</v>
      </c>
      <c r="H230" s="6" t="s">
        <v>399</v>
      </c>
      <c r="I230" s="6" t="s">
        <v>150</v>
      </c>
      <c r="J230" s="6"/>
      <c r="K230" s="17">
        <v>5.24</v>
      </c>
      <c r="L230" s="6" t="s">
        <v>43</v>
      </c>
      <c r="M230" s="19">
        <v>0.055</v>
      </c>
      <c r="N230" s="8">
        <v>0.0819</v>
      </c>
      <c r="O230" s="7">
        <v>310000</v>
      </c>
      <c r="P230" s="7">
        <v>89.06</v>
      </c>
      <c r="Q230" s="7">
        <v>0</v>
      </c>
      <c r="R230" s="7">
        <v>993.6</v>
      </c>
      <c r="S230" s="8">
        <v>0.0005</v>
      </c>
      <c r="T230" s="8">
        <v>0.0024</v>
      </c>
      <c r="U230" s="8">
        <v>0.0005</v>
      </c>
    </row>
    <row r="231" spans="2:21" ht="12.75">
      <c r="B231" s="6" t="s">
        <v>473</v>
      </c>
      <c r="C231" s="17" t="s">
        <v>474</v>
      </c>
      <c r="D231" s="6" t="s">
        <v>148</v>
      </c>
      <c r="E231" s="6" t="s">
        <v>398</v>
      </c>
      <c r="F231" s="6"/>
      <c r="G231" s="6" t="s">
        <v>173</v>
      </c>
      <c r="H231" s="6" t="s">
        <v>399</v>
      </c>
      <c r="I231" s="6" t="s">
        <v>150</v>
      </c>
      <c r="J231" s="6"/>
      <c r="K231" s="17">
        <v>7.74</v>
      </c>
      <c r="L231" s="6" t="s">
        <v>43</v>
      </c>
      <c r="M231" s="19">
        <v>0.047</v>
      </c>
      <c r="N231" s="8">
        <v>0.049</v>
      </c>
      <c r="O231" s="7">
        <v>290000</v>
      </c>
      <c r="P231" s="7">
        <v>99.03</v>
      </c>
      <c r="Q231" s="7">
        <v>0</v>
      </c>
      <c r="R231" s="7">
        <v>1033.55</v>
      </c>
      <c r="S231" s="8">
        <v>0.0002</v>
      </c>
      <c r="T231" s="8">
        <v>0.0025</v>
      </c>
      <c r="U231" s="8">
        <v>0.0005</v>
      </c>
    </row>
    <row r="232" spans="2:21" ht="12.75">
      <c r="B232" s="6" t="s">
        <v>475</v>
      </c>
      <c r="C232" s="17" t="s">
        <v>476</v>
      </c>
      <c r="D232" s="6" t="s">
        <v>148</v>
      </c>
      <c r="E232" s="6" t="s">
        <v>398</v>
      </c>
      <c r="F232" s="6"/>
      <c r="G232" s="6" t="s">
        <v>148</v>
      </c>
      <c r="H232" s="6" t="s">
        <v>399</v>
      </c>
      <c r="I232" s="6" t="s">
        <v>150</v>
      </c>
      <c r="J232" s="6"/>
      <c r="K232" s="17">
        <v>5.29</v>
      </c>
      <c r="L232" s="6" t="s">
        <v>43</v>
      </c>
      <c r="M232" s="19">
        <v>0.0465</v>
      </c>
      <c r="N232" s="8">
        <v>0.0418</v>
      </c>
      <c r="O232" s="7">
        <v>330000</v>
      </c>
      <c r="P232" s="7">
        <v>104.61</v>
      </c>
      <c r="Q232" s="7">
        <v>0</v>
      </c>
      <c r="R232" s="7">
        <v>1242.47</v>
      </c>
      <c r="S232" s="8">
        <v>0.0003</v>
      </c>
      <c r="T232" s="8">
        <v>0.003</v>
      </c>
      <c r="U232" s="8">
        <v>0.0006</v>
      </c>
    </row>
    <row r="233" spans="2:21" ht="12.75">
      <c r="B233" s="6" t="s">
        <v>477</v>
      </c>
      <c r="C233" s="17" t="s">
        <v>478</v>
      </c>
      <c r="D233" s="6" t="s">
        <v>406</v>
      </c>
      <c r="E233" s="6" t="s">
        <v>398</v>
      </c>
      <c r="F233" s="6"/>
      <c r="G233" s="6" t="s">
        <v>407</v>
      </c>
      <c r="H233" s="6" t="s">
        <v>399</v>
      </c>
      <c r="I233" s="6" t="s">
        <v>150</v>
      </c>
      <c r="J233" s="6"/>
      <c r="K233" s="17">
        <v>2.31</v>
      </c>
      <c r="L233" s="6" t="s">
        <v>43</v>
      </c>
      <c r="M233" s="19">
        <v>0.06625</v>
      </c>
      <c r="N233" s="8">
        <v>0.0401</v>
      </c>
      <c r="O233" s="7">
        <v>100000</v>
      </c>
      <c r="P233" s="7">
        <v>109.46</v>
      </c>
      <c r="Q233" s="7">
        <v>0</v>
      </c>
      <c r="R233" s="7">
        <v>393.93</v>
      </c>
      <c r="S233" s="8">
        <v>0.0001</v>
      </c>
      <c r="T233" s="8">
        <v>0.0009</v>
      </c>
      <c r="U233" s="8">
        <v>0.0002</v>
      </c>
    </row>
    <row r="234" spans="2:21" ht="12.75">
      <c r="B234" s="6" t="s">
        <v>479</v>
      </c>
      <c r="C234" s="17" t="s">
        <v>480</v>
      </c>
      <c r="D234" s="6" t="s">
        <v>148</v>
      </c>
      <c r="E234" s="6" t="s">
        <v>398</v>
      </c>
      <c r="F234" s="6"/>
      <c r="G234" s="6" t="s">
        <v>430</v>
      </c>
      <c r="H234" s="6" t="s">
        <v>399</v>
      </c>
      <c r="I234" s="6" t="s">
        <v>150</v>
      </c>
      <c r="J234" s="6"/>
      <c r="K234" s="17">
        <v>1.26</v>
      </c>
      <c r="L234" s="6" t="s">
        <v>43</v>
      </c>
      <c r="M234" s="19">
        <v>0.0555</v>
      </c>
      <c r="N234" s="8">
        <v>0.0319</v>
      </c>
      <c r="O234" s="7">
        <v>34000</v>
      </c>
      <c r="P234" s="7">
        <v>104.12</v>
      </c>
      <c r="Q234" s="7">
        <v>0</v>
      </c>
      <c r="R234" s="7">
        <v>127.4</v>
      </c>
      <c r="S234" s="8">
        <v>0.0001</v>
      </c>
      <c r="T234" s="8">
        <v>0.0003</v>
      </c>
      <c r="U234" s="8">
        <v>0.0001</v>
      </c>
    </row>
    <row r="235" spans="2:21" ht="12.75">
      <c r="B235" s="6" t="s">
        <v>481</v>
      </c>
      <c r="C235" s="17" t="s">
        <v>482</v>
      </c>
      <c r="D235" s="6" t="s">
        <v>148</v>
      </c>
      <c r="E235" s="6" t="s">
        <v>398</v>
      </c>
      <c r="F235" s="6"/>
      <c r="G235" s="6" t="s">
        <v>247</v>
      </c>
      <c r="H235" s="6" t="s">
        <v>399</v>
      </c>
      <c r="I235" s="6" t="s">
        <v>150</v>
      </c>
      <c r="J235" s="6"/>
      <c r="K235" s="17">
        <v>0.98</v>
      </c>
      <c r="L235" s="6" t="s">
        <v>43</v>
      </c>
      <c r="M235" s="19">
        <v>0.05125</v>
      </c>
      <c r="N235" s="8">
        <v>0.0308</v>
      </c>
      <c r="O235" s="7">
        <v>108000</v>
      </c>
      <c r="P235" s="7">
        <v>104.54</v>
      </c>
      <c r="Q235" s="7">
        <v>0</v>
      </c>
      <c r="R235" s="7">
        <v>406.34</v>
      </c>
      <c r="S235" s="8">
        <v>0.0001</v>
      </c>
      <c r="T235" s="8">
        <v>0.001</v>
      </c>
      <c r="U235" s="8">
        <v>0.0002</v>
      </c>
    </row>
    <row r="236" spans="2:21" ht="12.75">
      <c r="B236" s="6" t="s">
        <v>483</v>
      </c>
      <c r="C236" s="17" t="s">
        <v>484</v>
      </c>
      <c r="D236" s="6" t="s">
        <v>148</v>
      </c>
      <c r="E236" s="6" t="s">
        <v>398</v>
      </c>
      <c r="F236" s="6"/>
      <c r="G236" s="6" t="s">
        <v>419</v>
      </c>
      <c r="H236" s="6" t="s">
        <v>399</v>
      </c>
      <c r="I236" s="6" t="s">
        <v>412</v>
      </c>
      <c r="J236" s="6"/>
      <c r="K236" s="17">
        <v>7.18</v>
      </c>
      <c r="L236" s="6" t="s">
        <v>43</v>
      </c>
      <c r="M236" s="19">
        <v>0.05625</v>
      </c>
      <c r="N236" s="8">
        <v>0.0563</v>
      </c>
      <c r="O236" s="7">
        <v>400000</v>
      </c>
      <c r="P236" s="7">
        <v>100.62</v>
      </c>
      <c r="Q236" s="7">
        <v>0</v>
      </c>
      <c r="R236" s="7">
        <v>1448.46</v>
      </c>
      <c r="S236" s="8">
        <v>0.0005</v>
      </c>
      <c r="T236" s="8">
        <v>0.0035</v>
      </c>
      <c r="U236" s="8">
        <v>0.0007</v>
      </c>
    </row>
    <row r="237" spans="2:21" ht="12.75">
      <c r="B237" s="6" t="s">
        <v>485</v>
      </c>
      <c r="C237" s="17" t="s">
        <v>486</v>
      </c>
      <c r="D237" s="6" t="s">
        <v>148</v>
      </c>
      <c r="E237" s="6" t="s">
        <v>398</v>
      </c>
      <c r="F237" s="6"/>
      <c r="G237" s="6" t="s">
        <v>487</v>
      </c>
      <c r="H237" s="6" t="s">
        <v>399</v>
      </c>
      <c r="I237" s="6" t="s">
        <v>150</v>
      </c>
      <c r="J237" s="6" t="s">
        <v>488</v>
      </c>
      <c r="K237" s="17">
        <v>4.62</v>
      </c>
      <c r="L237" s="6" t="s">
        <v>43</v>
      </c>
      <c r="M237" s="19">
        <v>0.043</v>
      </c>
      <c r="N237" s="8">
        <v>0.0394</v>
      </c>
      <c r="O237" s="7">
        <v>200000</v>
      </c>
      <c r="P237" s="7">
        <v>103.31</v>
      </c>
      <c r="Q237" s="7">
        <v>0</v>
      </c>
      <c r="R237" s="7">
        <v>743.64</v>
      </c>
      <c r="S237" s="8">
        <v>0.0003</v>
      </c>
      <c r="T237" s="8">
        <v>0.0018</v>
      </c>
      <c r="U237" s="8">
        <v>0.0004</v>
      </c>
    </row>
    <row r="238" spans="2:21" ht="12.75">
      <c r="B238" s="6" t="s">
        <v>489</v>
      </c>
      <c r="C238" s="17" t="s">
        <v>490</v>
      </c>
      <c r="D238" s="6" t="s">
        <v>406</v>
      </c>
      <c r="E238" s="6" t="s">
        <v>398</v>
      </c>
      <c r="F238" s="6"/>
      <c r="G238" s="6" t="s">
        <v>491</v>
      </c>
      <c r="H238" s="6" t="s">
        <v>465</v>
      </c>
      <c r="I238" s="6" t="s">
        <v>432</v>
      </c>
      <c r="J238" s="6"/>
      <c r="K238" s="17">
        <v>1.93</v>
      </c>
      <c r="L238" s="6" t="s">
        <v>43</v>
      </c>
      <c r="M238" s="19">
        <v>0.04</v>
      </c>
      <c r="N238" s="8">
        <v>0.0376</v>
      </c>
      <c r="O238" s="7">
        <v>90000</v>
      </c>
      <c r="P238" s="7">
        <v>100.58</v>
      </c>
      <c r="Q238" s="7">
        <v>0</v>
      </c>
      <c r="R238" s="7">
        <v>325.79</v>
      </c>
      <c r="S238" s="8">
        <v>0.0001</v>
      </c>
      <c r="T238" s="8">
        <v>0.0008</v>
      </c>
      <c r="U238" s="8">
        <v>0.0002</v>
      </c>
    </row>
    <row r="239" spans="2:21" ht="12.75">
      <c r="B239" s="6" t="s">
        <v>492</v>
      </c>
      <c r="C239" s="17" t="s">
        <v>493</v>
      </c>
      <c r="D239" s="6" t="s">
        <v>148</v>
      </c>
      <c r="E239" s="6" t="s">
        <v>398</v>
      </c>
      <c r="F239" s="6"/>
      <c r="G239" s="6" t="s">
        <v>494</v>
      </c>
      <c r="H239" s="6" t="s">
        <v>399</v>
      </c>
      <c r="I239" s="6" t="s">
        <v>150</v>
      </c>
      <c r="J239" s="6"/>
      <c r="K239" s="17">
        <v>1.44</v>
      </c>
      <c r="L239" s="6" t="s">
        <v>43</v>
      </c>
      <c r="M239" s="19">
        <v>0.05253</v>
      </c>
      <c r="N239" s="8">
        <v>0.0349</v>
      </c>
      <c r="O239" s="7">
        <v>100000</v>
      </c>
      <c r="P239" s="7">
        <v>105.18</v>
      </c>
      <c r="Q239" s="7">
        <v>0</v>
      </c>
      <c r="R239" s="7">
        <v>378.54</v>
      </c>
      <c r="S239" s="8">
        <v>0.0003</v>
      </c>
      <c r="T239" s="8">
        <v>0.0009</v>
      </c>
      <c r="U239" s="8">
        <v>0.0002</v>
      </c>
    </row>
    <row r="240" spans="2:21" ht="12.75">
      <c r="B240" s="6" t="s">
        <v>495</v>
      </c>
      <c r="C240" s="17" t="s">
        <v>496</v>
      </c>
      <c r="D240" s="6" t="s">
        <v>148</v>
      </c>
      <c r="E240" s="6" t="s">
        <v>398</v>
      </c>
      <c r="F240" s="6"/>
      <c r="G240" s="6" t="s">
        <v>491</v>
      </c>
      <c r="H240" s="6" t="s">
        <v>497</v>
      </c>
      <c r="I240" s="6" t="s">
        <v>432</v>
      </c>
      <c r="J240" s="6"/>
      <c r="K240" s="17">
        <v>5.48</v>
      </c>
      <c r="L240" s="6" t="s">
        <v>43</v>
      </c>
      <c r="M240" s="19">
        <v>0.0515</v>
      </c>
      <c r="N240" s="8">
        <v>0.0529</v>
      </c>
      <c r="O240" s="7">
        <v>590000</v>
      </c>
      <c r="P240" s="7">
        <v>100.24</v>
      </c>
      <c r="Q240" s="7">
        <v>0</v>
      </c>
      <c r="R240" s="7">
        <v>2128.42</v>
      </c>
      <c r="S240" s="8">
        <v>0.0009</v>
      </c>
      <c r="T240" s="8">
        <v>0.0051</v>
      </c>
      <c r="U240" s="8">
        <v>0.0011</v>
      </c>
    </row>
    <row r="241" spans="2:21" ht="12.75">
      <c r="B241" s="6" t="s">
        <v>498</v>
      </c>
      <c r="C241" s="17" t="s">
        <v>499</v>
      </c>
      <c r="D241" s="6" t="s">
        <v>148</v>
      </c>
      <c r="E241" s="6" t="s">
        <v>398</v>
      </c>
      <c r="F241" s="6"/>
      <c r="G241" s="6" t="s">
        <v>295</v>
      </c>
      <c r="H241" s="6" t="s">
        <v>402</v>
      </c>
      <c r="I241" s="6" t="s">
        <v>150</v>
      </c>
      <c r="J241" s="6"/>
      <c r="K241" s="17">
        <v>2.15</v>
      </c>
      <c r="L241" s="6" t="s">
        <v>43</v>
      </c>
      <c r="M241" s="19">
        <v>0.04435</v>
      </c>
      <c r="N241" s="8">
        <v>0.0414</v>
      </c>
      <c r="O241" s="7">
        <v>304000</v>
      </c>
      <c r="P241" s="7">
        <v>101.78</v>
      </c>
      <c r="Q241" s="7">
        <v>0</v>
      </c>
      <c r="R241" s="7">
        <v>1113.61</v>
      </c>
      <c r="S241" s="8">
        <v>0.0008</v>
      </c>
      <c r="T241" s="8">
        <v>0.0027</v>
      </c>
      <c r="U241" s="8">
        <v>0.0006</v>
      </c>
    </row>
    <row r="242" spans="2:21" ht="12.75">
      <c r="B242" s="6" t="s">
        <v>500</v>
      </c>
      <c r="C242" s="17" t="s">
        <v>501</v>
      </c>
      <c r="D242" s="6" t="s">
        <v>148</v>
      </c>
      <c r="E242" s="6" t="s">
        <v>398</v>
      </c>
      <c r="F242" s="6"/>
      <c r="G242" s="6" t="s">
        <v>173</v>
      </c>
      <c r="H242" s="6" t="s">
        <v>402</v>
      </c>
      <c r="I242" s="6" t="s">
        <v>150</v>
      </c>
      <c r="J242" s="6"/>
      <c r="K242" s="17">
        <v>6.85</v>
      </c>
      <c r="L242" s="6" t="s">
        <v>43</v>
      </c>
      <c r="M242" s="19">
        <v>0.0345</v>
      </c>
      <c r="N242" s="8">
        <v>0.0454</v>
      </c>
      <c r="O242" s="7">
        <v>130000</v>
      </c>
      <c r="P242" s="7">
        <v>93.76</v>
      </c>
      <c r="Q242" s="7">
        <v>0</v>
      </c>
      <c r="R242" s="7">
        <v>438.66</v>
      </c>
      <c r="S242" s="8">
        <v>0.0001</v>
      </c>
      <c r="T242" s="8">
        <v>0.0011</v>
      </c>
      <c r="U242" s="8">
        <v>0.0002</v>
      </c>
    </row>
    <row r="243" spans="2:21" ht="12.75">
      <c r="B243" s="6" t="s">
        <v>502</v>
      </c>
      <c r="C243" s="17" t="s">
        <v>503</v>
      </c>
      <c r="D243" s="6" t="s">
        <v>148</v>
      </c>
      <c r="E243" s="6" t="s">
        <v>398</v>
      </c>
      <c r="F243" s="6"/>
      <c r="G243" s="6" t="s">
        <v>295</v>
      </c>
      <c r="H243" s="6" t="s">
        <v>402</v>
      </c>
      <c r="I243" s="6" t="s">
        <v>150</v>
      </c>
      <c r="J243" s="6"/>
      <c r="K243" s="17">
        <v>0.55</v>
      </c>
      <c r="L243" s="6" t="s">
        <v>43</v>
      </c>
      <c r="M243" s="19">
        <v>0.0925</v>
      </c>
      <c r="N243" s="8">
        <v>0.0436</v>
      </c>
      <c r="O243" s="7">
        <v>100000</v>
      </c>
      <c r="P243" s="7">
        <v>106.72</v>
      </c>
      <c r="Q243" s="7">
        <v>0</v>
      </c>
      <c r="R243" s="7">
        <v>384.1</v>
      </c>
      <c r="S243" s="8">
        <v>0</v>
      </c>
      <c r="T243" s="8">
        <v>0.0009</v>
      </c>
      <c r="U243" s="8">
        <v>0.0002</v>
      </c>
    </row>
    <row r="244" spans="2:21" ht="12.75">
      <c r="B244" s="6" t="s">
        <v>504</v>
      </c>
      <c r="C244" s="17" t="s">
        <v>505</v>
      </c>
      <c r="D244" s="6" t="s">
        <v>148</v>
      </c>
      <c r="E244" s="6" t="s">
        <v>398</v>
      </c>
      <c r="F244" s="6"/>
      <c r="G244" s="6" t="s">
        <v>506</v>
      </c>
      <c r="H244" s="6" t="s">
        <v>402</v>
      </c>
      <c r="I244" s="6" t="s">
        <v>150</v>
      </c>
      <c r="J244" s="6"/>
      <c r="K244" s="17">
        <v>1.16</v>
      </c>
      <c r="L244" s="6" t="s">
        <v>43</v>
      </c>
      <c r="M244" s="19">
        <v>0.0305</v>
      </c>
      <c r="N244" s="8">
        <v>0.0315</v>
      </c>
      <c r="O244" s="7">
        <v>122000</v>
      </c>
      <c r="P244" s="7">
        <v>100.89</v>
      </c>
      <c r="Q244" s="7">
        <v>0</v>
      </c>
      <c r="R244" s="7">
        <v>442.98</v>
      </c>
      <c r="S244" s="8">
        <v>0.0001</v>
      </c>
      <c r="T244" s="8">
        <v>0.0011</v>
      </c>
      <c r="U244" s="8">
        <v>0.0002</v>
      </c>
    </row>
    <row r="245" spans="2:21" ht="12.75">
      <c r="B245" s="6" t="s">
        <v>507</v>
      </c>
      <c r="C245" s="17" t="s">
        <v>508</v>
      </c>
      <c r="D245" s="6" t="s">
        <v>148</v>
      </c>
      <c r="E245" s="6" t="s">
        <v>398</v>
      </c>
      <c r="F245" s="6"/>
      <c r="G245" s="6" t="s">
        <v>419</v>
      </c>
      <c r="H245" s="6" t="s">
        <v>402</v>
      </c>
      <c r="I245" s="6" t="s">
        <v>150</v>
      </c>
      <c r="J245" s="6"/>
      <c r="K245" s="17">
        <v>4.1</v>
      </c>
      <c r="L245" s="6" t="s">
        <v>45</v>
      </c>
      <c r="M245" s="19">
        <v>0.065</v>
      </c>
      <c r="N245" s="8">
        <v>0.0446</v>
      </c>
      <c r="O245" s="7">
        <v>460000</v>
      </c>
      <c r="P245" s="7">
        <v>110.63</v>
      </c>
      <c r="Q245" s="7">
        <v>0</v>
      </c>
      <c r="R245" s="7">
        <v>2404.1</v>
      </c>
      <c r="S245" s="8">
        <v>0.0013</v>
      </c>
      <c r="T245" s="8">
        <v>0.0058</v>
      </c>
      <c r="U245" s="8">
        <v>0.0012</v>
      </c>
    </row>
    <row r="246" spans="2:21" ht="12.75">
      <c r="B246" s="6" t="s">
        <v>509</v>
      </c>
      <c r="C246" s="17" t="s">
        <v>510</v>
      </c>
      <c r="D246" s="6" t="s">
        <v>148</v>
      </c>
      <c r="E246" s="6" t="s">
        <v>398</v>
      </c>
      <c r="F246" s="6"/>
      <c r="G246" s="6" t="s">
        <v>295</v>
      </c>
      <c r="H246" s="6" t="s">
        <v>497</v>
      </c>
      <c r="I246" s="6" t="s">
        <v>432</v>
      </c>
      <c r="J246" s="6"/>
      <c r="K246" s="17">
        <v>2.19</v>
      </c>
      <c r="L246" s="6" t="s">
        <v>43</v>
      </c>
      <c r="M246" s="19">
        <v>0.055</v>
      </c>
      <c r="N246" s="8">
        <v>0.0414</v>
      </c>
      <c r="O246" s="7">
        <v>254000</v>
      </c>
      <c r="P246" s="7">
        <v>104.06</v>
      </c>
      <c r="Q246" s="7">
        <v>0</v>
      </c>
      <c r="R246" s="7">
        <v>951.26</v>
      </c>
      <c r="S246" s="8">
        <v>0.0001</v>
      </c>
      <c r="T246" s="8">
        <v>0.0023</v>
      </c>
      <c r="U246" s="8">
        <v>0.0005</v>
      </c>
    </row>
    <row r="247" spans="2:21" ht="12.75">
      <c r="B247" s="6" t="s">
        <v>511</v>
      </c>
      <c r="C247" s="17" t="s">
        <v>512</v>
      </c>
      <c r="D247" s="6" t="s">
        <v>148</v>
      </c>
      <c r="E247" s="6" t="s">
        <v>398</v>
      </c>
      <c r="F247" s="6"/>
      <c r="G247" s="6" t="s">
        <v>407</v>
      </c>
      <c r="H247" s="6" t="s">
        <v>402</v>
      </c>
      <c r="I247" s="6" t="s">
        <v>150</v>
      </c>
      <c r="J247" s="6"/>
      <c r="K247" s="17">
        <v>4.69</v>
      </c>
      <c r="L247" s="6" t="s">
        <v>43</v>
      </c>
      <c r="M247" s="19">
        <v>0.052</v>
      </c>
      <c r="N247" s="8">
        <v>0.0488</v>
      </c>
      <c r="O247" s="7">
        <v>500000</v>
      </c>
      <c r="P247" s="7">
        <v>102.64</v>
      </c>
      <c r="Q247" s="7">
        <v>0</v>
      </c>
      <c r="R247" s="7">
        <v>1846.95</v>
      </c>
      <c r="S247" s="8">
        <v>0.0005</v>
      </c>
      <c r="T247" s="8">
        <v>0.0044</v>
      </c>
      <c r="U247" s="8">
        <v>0.0009</v>
      </c>
    </row>
    <row r="248" spans="2:21" ht="12.75">
      <c r="B248" s="6" t="s">
        <v>513</v>
      </c>
      <c r="C248" s="17" t="s">
        <v>514</v>
      </c>
      <c r="D248" s="6" t="s">
        <v>148</v>
      </c>
      <c r="E248" s="6" t="s">
        <v>398</v>
      </c>
      <c r="F248" s="6"/>
      <c r="G248" s="6" t="s">
        <v>515</v>
      </c>
      <c r="H248" s="6" t="s">
        <v>516</v>
      </c>
      <c r="I248" s="6" t="s">
        <v>150</v>
      </c>
      <c r="J248" s="6"/>
      <c r="K248" s="17">
        <v>5.25</v>
      </c>
      <c r="L248" s="6" t="s">
        <v>48</v>
      </c>
      <c r="M248" s="19">
        <v>0.0375</v>
      </c>
      <c r="N248" s="8">
        <v>0.0326</v>
      </c>
      <c r="O248" s="7">
        <v>35000</v>
      </c>
      <c r="P248" s="7">
        <v>103.44</v>
      </c>
      <c r="Q248" s="7">
        <v>0</v>
      </c>
      <c r="R248" s="7">
        <v>152.62</v>
      </c>
      <c r="S248" s="8">
        <v>0</v>
      </c>
      <c r="T248" s="8">
        <v>0.0004</v>
      </c>
      <c r="U248" s="8">
        <v>0.0001</v>
      </c>
    </row>
    <row r="249" spans="2:21" ht="12.75">
      <c r="B249" s="6" t="s">
        <v>517</v>
      </c>
      <c r="C249" s="17" t="s">
        <v>518</v>
      </c>
      <c r="D249" s="6" t="s">
        <v>154</v>
      </c>
      <c r="E249" s="6" t="s">
        <v>398</v>
      </c>
      <c r="F249" s="6"/>
      <c r="G249" s="6" t="s">
        <v>519</v>
      </c>
      <c r="H249" s="6" t="s">
        <v>520</v>
      </c>
      <c r="I249" s="6" t="s">
        <v>432</v>
      </c>
      <c r="J249" s="6"/>
      <c r="K249" s="17">
        <v>5.21</v>
      </c>
      <c r="L249" s="6" t="s">
        <v>43</v>
      </c>
      <c r="M249" s="19">
        <v>0.045</v>
      </c>
      <c r="N249" s="8">
        <v>0.044</v>
      </c>
      <c r="O249" s="7">
        <v>198000</v>
      </c>
      <c r="P249" s="7">
        <v>101.29</v>
      </c>
      <c r="Q249" s="7">
        <v>0</v>
      </c>
      <c r="R249" s="7">
        <v>721.76</v>
      </c>
      <c r="S249" s="8">
        <v>0.0004</v>
      </c>
      <c r="T249" s="8">
        <v>0.0017</v>
      </c>
      <c r="U249" s="8">
        <v>0.0004</v>
      </c>
    </row>
    <row r="250" spans="2:21" ht="12.75">
      <c r="B250" s="6" t="s">
        <v>521</v>
      </c>
      <c r="C250" s="17" t="s">
        <v>522</v>
      </c>
      <c r="D250" s="6" t="s">
        <v>154</v>
      </c>
      <c r="E250" s="6" t="s">
        <v>398</v>
      </c>
      <c r="F250" s="6"/>
      <c r="G250" s="6" t="s">
        <v>523</v>
      </c>
      <c r="H250" s="6" t="s">
        <v>520</v>
      </c>
      <c r="I250" s="6" t="s">
        <v>432</v>
      </c>
      <c r="J250" s="6"/>
      <c r="K250" s="17">
        <v>3.11</v>
      </c>
      <c r="L250" s="6" t="s">
        <v>43</v>
      </c>
      <c r="M250" s="19">
        <v>0.05625</v>
      </c>
      <c r="N250" s="8">
        <v>0.0524</v>
      </c>
      <c r="O250" s="7">
        <v>195000</v>
      </c>
      <c r="P250" s="7">
        <v>102.03</v>
      </c>
      <c r="Q250" s="7">
        <v>0</v>
      </c>
      <c r="R250" s="7">
        <v>716.03</v>
      </c>
      <c r="S250" s="8">
        <v>0.0002</v>
      </c>
      <c r="T250" s="8">
        <v>0.0017</v>
      </c>
      <c r="U250" s="8">
        <v>0.0004</v>
      </c>
    </row>
    <row r="251" spans="2:21" ht="12.75">
      <c r="B251" s="6" t="s">
        <v>524</v>
      </c>
      <c r="C251" s="17" t="s">
        <v>525</v>
      </c>
      <c r="D251" s="6" t="s">
        <v>148</v>
      </c>
      <c r="E251" s="6" t="s">
        <v>398</v>
      </c>
      <c r="F251" s="6"/>
      <c r="G251" s="6" t="s">
        <v>148</v>
      </c>
      <c r="H251" s="6" t="s">
        <v>516</v>
      </c>
      <c r="I251" s="6" t="s">
        <v>150</v>
      </c>
      <c r="J251" s="6"/>
      <c r="K251" s="17">
        <v>5.41</v>
      </c>
      <c r="L251" s="6" t="s">
        <v>43</v>
      </c>
      <c r="M251" s="19">
        <v>0.0475</v>
      </c>
      <c r="N251" s="8">
        <v>0.0558</v>
      </c>
      <c r="O251" s="7">
        <v>240000</v>
      </c>
      <c r="P251" s="7">
        <v>97.17</v>
      </c>
      <c r="Q251" s="7">
        <v>0</v>
      </c>
      <c r="R251" s="7">
        <v>839.28</v>
      </c>
      <c r="S251" s="8">
        <v>0.0002</v>
      </c>
      <c r="T251" s="8">
        <v>0.002</v>
      </c>
      <c r="U251" s="8">
        <v>0.0004</v>
      </c>
    </row>
    <row r="252" spans="2:21" ht="12.75">
      <c r="B252" s="6" t="s">
        <v>526</v>
      </c>
      <c r="C252" s="17" t="s">
        <v>527</v>
      </c>
      <c r="D252" s="6" t="s">
        <v>154</v>
      </c>
      <c r="E252" s="6" t="s">
        <v>398</v>
      </c>
      <c r="F252" s="6"/>
      <c r="G252" s="6" t="s">
        <v>148</v>
      </c>
      <c r="H252" s="6" t="s">
        <v>516</v>
      </c>
      <c r="I252" s="6" t="s">
        <v>150</v>
      </c>
      <c r="J252" s="6"/>
      <c r="K252" s="17">
        <v>7.2</v>
      </c>
      <c r="L252" s="6" t="s">
        <v>43</v>
      </c>
      <c r="M252" s="19">
        <v>0.0475</v>
      </c>
      <c r="N252" s="8">
        <v>0.052</v>
      </c>
      <c r="O252" s="7">
        <v>195000</v>
      </c>
      <c r="P252" s="7">
        <v>98.24</v>
      </c>
      <c r="Q252" s="7">
        <v>0</v>
      </c>
      <c r="R252" s="7">
        <v>689.43</v>
      </c>
      <c r="S252" s="8">
        <v>0.0004</v>
      </c>
      <c r="T252" s="8">
        <v>0.0017</v>
      </c>
      <c r="U252" s="8">
        <v>0.0003</v>
      </c>
    </row>
    <row r="253" spans="2:21" ht="12.75">
      <c r="B253" s="6" t="s">
        <v>528</v>
      </c>
      <c r="C253" s="17" t="s">
        <v>529</v>
      </c>
      <c r="D253" s="6" t="s">
        <v>530</v>
      </c>
      <c r="E253" s="6" t="s">
        <v>398</v>
      </c>
      <c r="F253" s="6"/>
      <c r="G253" s="6" t="s">
        <v>148</v>
      </c>
      <c r="H253" s="6" t="s">
        <v>531</v>
      </c>
      <c r="I253" s="6" t="s">
        <v>150</v>
      </c>
      <c r="J253" s="6"/>
      <c r="K253" s="17">
        <v>6.36</v>
      </c>
      <c r="L253" s="6" t="s">
        <v>43</v>
      </c>
      <c r="M253" s="19">
        <v>0.06125</v>
      </c>
      <c r="N253" s="8">
        <v>0.0602</v>
      </c>
      <c r="O253" s="7">
        <v>480000</v>
      </c>
      <c r="P253" s="7">
        <v>103.7</v>
      </c>
      <c r="Q253" s="7">
        <v>0</v>
      </c>
      <c r="R253" s="7">
        <v>1791.49</v>
      </c>
      <c r="S253" s="8">
        <v>0.0009</v>
      </c>
      <c r="T253" s="8">
        <v>0.0043</v>
      </c>
      <c r="U253" s="8">
        <v>0.0009</v>
      </c>
    </row>
    <row r="254" spans="2:21" ht="12.75">
      <c r="B254" s="6" t="s">
        <v>532</v>
      </c>
      <c r="C254" s="17" t="s">
        <v>533</v>
      </c>
      <c r="D254" s="6" t="s">
        <v>148</v>
      </c>
      <c r="E254" s="6" t="s">
        <v>398</v>
      </c>
      <c r="F254" s="6"/>
      <c r="G254" s="6" t="s">
        <v>407</v>
      </c>
      <c r="H254" s="6" t="s">
        <v>531</v>
      </c>
      <c r="I254" s="6" t="s">
        <v>150</v>
      </c>
      <c r="J254" s="6"/>
      <c r="K254" s="17">
        <v>3.73</v>
      </c>
      <c r="L254" s="6" t="s">
        <v>43</v>
      </c>
      <c r="M254" s="19">
        <v>0.06125</v>
      </c>
      <c r="N254" s="8">
        <v>0.0492</v>
      </c>
      <c r="O254" s="7">
        <v>380000</v>
      </c>
      <c r="P254" s="7">
        <v>106.5</v>
      </c>
      <c r="Q254" s="7">
        <v>0</v>
      </c>
      <c r="R254" s="7">
        <v>1456.47</v>
      </c>
      <c r="S254" s="8">
        <v>0.0002</v>
      </c>
      <c r="T254" s="8">
        <v>0.0035</v>
      </c>
      <c r="U254" s="8">
        <v>0.0007</v>
      </c>
    </row>
    <row r="255" spans="2:21" ht="12.75">
      <c r="B255" s="6" t="s">
        <v>534</v>
      </c>
      <c r="C255" s="17" t="s">
        <v>535</v>
      </c>
      <c r="D255" s="6" t="s">
        <v>148</v>
      </c>
      <c r="E255" s="6" t="s">
        <v>398</v>
      </c>
      <c r="F255" s="6"/>
      <c r="G255" s="6" t="s">
        <v>342</v>
      </c>
      <c r="H255" s="6" t="s">
        <v>536</v>
      </c>
      <c r="I255" s="6" t="s">
        <v>150</v>
      </c>
      <c r="J255" s="6"/>
      <c r="K255" s="17">
        <v>7.4</v>
      </c>
      <c r="L255" s="6" t="s">
        <v>43</v>
      </c>
      <c r="M255" s="19">
        <v>0.042</v>
      </c>
      <c r="N255" s="8">
        <v>0.0698</v>
      </c>
      <c r="O255" s="7">
        <v>580000</v>
      </c>
      <c r="P255" s="7">
        <v>82.86</v>
      </c>
      <c r="Q255" s="7">
        <v>0</v>
      </c>
      <c r="R255" s="7">
        <v>1729.56</v>
      </c>
      <c r="S255" s="8">
        <v>0.0007</v>
      </c>
      <c r="T255" s="8">
        <v>0.0042</v>
      </c>
      <c r="U255" s="8">
        <v>0.0009</v>
      </c>
    </row>
    <row r="258" spans="2:12" ht="12.75">
      <c r="B258" s="6" t="s">
        <v>103</v>
      </c>
      <c r="C258" s="17"/>
      <c r="D258" s="6"/>
      <c r="E258" s="6"/>
      <c r="F258" s="6"/>
      <c r="G258" s="6"/>
      <c r="H258" s="6"/>
      <c r="I258" s="6"/>
      <c r="J258" s="6"/>
      <c r="L258" s="6"/>
    </row>
    <row r="262" ht="12.75">
      <c r="B26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1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537</v>
      </c>
    </row>
    <row r="8" spans="2:15" ht="12.75">
      <c r="B8" s="3" t="s">
        <v>76</v>
      </c>
      <c r="C8" s="3" t="s">
        <v>77</v>
      </c>
      <c r="D8" s="3" t="s">
        <v>106</v>
      </c>
      <c r="E8" s="3" t="s">
        <v>157</v>
      </c>
      <c r="F8" s="3" t="s">
        <v>78</v>
      </c>
      <c r="G8" s="3" t="s">
        <v>158</v>
      </c>
      <c r="H8" s="3" t="s">
        <v>81</v>
      </c>
      <c r="I8" s="3" t="s">
        <v>109</v>
      </c>
      <c r="J8" s="3" t="s">
        <v>42</v>
      </c>
      <c r="K8" s="3" t="s">
        <v>110</v>
      </c>
      <c r="L8" s="3" t="s">
        <v>84</v>
      </c>
      <c r="M8" s="3" t="s">
        <v>111</v>
      </c>
      <c r="N8" s="3" t="s">
        <v>112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538</v>
      </c>
      <c r="C11" s="12"/>
      <c r="D11" s="3"/>
      <c r="E11" s="3"/>
      <c r="F11" s="3"/>
      <c r="G11" s="3"/>
      <c r="H11" s="3"/>
      <c r="I11" s="9">
        <v>26530028.1</v>
      </c>
      <c r="L11" s="9">
        <v>345197.46</v>
      </c>
      <c r="N11" s="10">
        <v>1</v>
      </c>
      <c r="O11" s="10">
        <v>0.1752</v>
      </c>
    </row>
    <row r="12" spans="2:15" ht="12.75">
      <c r="B12" s="3" t="s">
        <v>539</v>
      </c>
      <c r="C12" s="12"/>
      <c r="D12" s="3"/>
      <c r="E12" s="3"/>
      <c r="F12" s="3"/>
      <c r="G12" s="3"/>
      <c r="H12" s="3"/>
      <c r="I12" s="9">
        <v>25544651.06</v>
      </c>
      <c r="L12" s="9">
        <v>261260.04</v>
      </c>
      <c r="N12" s="10">
        <v>0.7568</v>
      </c>
      <c r="O12" s="10">
        <v>0.1326</v>
      </c>
    </row>
    <row r="13" spans="2:15" ht="12.75">
      <c r="B13" s="13" t="s">
        <v>540</v>
      </c>
      <c r="C13" s="14"/>
      <c r="D13" s="13"/>
      <c r="E13" s="13"/>
      <c r="F13" s="13"/>
      <c r="G13" s="13"/>
      <c r="H13" s="13"/>
      <c r="I13" s="15">
        <v>18595966.18</v>
      </c>
      <c r="L13" s="15">
        <v>180445.87</v>
      </c>
      <c r="N13" s="16">
        <v>0.5227</v>
      </c>
      <c r="O13" s="16">
        <v>0.0916</v>
      </c>
    </row>
    <row r="14" spans="2:15" ht="12.75">
      <c r="B14" s="6" t="s">
        <v>541</v>
      </c>
      <c r="C14" s="17">
        <v>593038</v>
      </c>
      <c r="D14" s="6" t="s">
        <v>121</v>
      </c>
      <c r="E14" s="6"/>
      <c r="F14" s="18">
        <v>520029083</v>
      </c>
      <c r="G14" s="6" t="s">
        <v>173</v>
      </c>
      <c r="H14" s="6" t="s">
        <v>93</v>
      </c>
      <c r="I14" s="7">
        <v>50557</v>
      </c>
      <c r="J14" s="7">
        <v>8209</v>
      </c>
      <c r="K14" s="7">
        <v>0</v>
      </c>
      <c r="L14" s="7">
        <v>4150.22</v>
      </c>
      <c r="M14" s="8">
        <v>0.0005</v>
      </c>
      <c r="N14" s="8">
        <v>0.012</v>
      </c>
      <c r="O14" s="8">
        <v>0.0021</v>
      </c>
    </row>
    <row r="15" spans="2:15" ht="12.75">
      <c r="B15" s="6" t="s">
        <v>542</v>
      </c>
      <c r="C15" s="17">
        <v>691212</v>
      </c>
      <c r="D15" s="6" t="s">
        <v>121</v>
      </c>
      <c r="E15" s="6"/>
      <c r="F15" s="18">
        <v>520007030</v>
      </c>
      <c r="G15" s="6" t="s">
        <v>173</v>
      </c>
      <c r="H15" s="6" t="s">
        <v>93</v>
      </c>
      <c r="I15" s="7">
        <v>878906</v>
      </c>
      <c r="J15" s="7">
        <v>1213</v>
      </c>
      <c r="K15" s="7">
        <v>0</v>
      </c>
      <c r="L15" s="7">
        <v>10661.13</v>
      </c>
      <c r="M15" s="8">
        <v>0.0008</v>
      </c>
      <c r="N15" s="8">
        <v>0.0309</v>
      </c>
      <c r="O15" s="8">
        <v>0.0054</v>
      </c>
    </row>
    <row r="16" spans="2:15" ht="12.75">
      <c r="B16" s="6" t="s">
        <v>543</v>
      </c>
      <c r="C16" s="17">
        <v>604611</v>
      </c>
      <c r="D16" s="6" t="s">
        <v>121</v>
      </c>
      <c r="E16" s="6"/>
      <c r="F16" s="18">
        <v>520018078</v>
      </c>
      <c r="G16" s="6" t="s">
        <v>173</v>
      </c>
      <c r="H16" s="6" t="s">
        <v>93</v>
      </c>
      <c r="I16" s="7">
        <v>859221</v>
      </c>
      <c r="J16" s="7">
        <v>2399</v>
      </c>
      <c r="K16" s="7">
        <v>0</v>
      </c>
      <c r="L16" s="7">
        <v>20612.71</v>
      </c>
      <c r="M16" s="8">
        <v>0.0006</v>
      </c>
      <c r="N16" s="8">
        <v>0.0597</v>
      </c>
      <c r="O16" s="8">
        <v>0.0105</v>
      </c>
    </row>
    <row r="17" spans="2:15" ht="12.75">
      <c r="B17" s="6" t="s">
        <v>544</v>
      </c>
      <c r="C17" s="17">
        <v>695437</v>
      </c>
      <c r="D17" s="6" t="s">
        <v>121</v>
      </c>
      <c r="E17" s="6"/>
      <c r="F17" s="18">
        <v>520000522</v>
      </c>
      <c r="G17" s="6" t="s">
        <v>173</v>
      </c>
      <c r="H17" s="6" t="s">
        <v>93</v>
      </c>
      <c r="I17" s="7">
        <v>77660</v>
      </c>
      <c r="J17" s="7">
        <v>6372</v>
      </c>
      <c r="K17" s="7">
        <v>0</v>
      </c>
      <c r="L17" s="7">
        <v>4948.5</v>
      </c>
      <c r="M17" s="8">
        <v>0.0003</v>
      </c>
      <c r="N17" s="8">
        <v>0.0143</v>
      </c>
      <c r="O17" s="8">
        <v>0.0025</v>
      </c>
    </row>
    <row r="18" spans="2:15" ht="12.75">
      <c r="B18" s="6" t="s">
        <v>545</v>
      </c>
      <c r="C18" s="17">
        <v>662577</v>
      </c>
      <c r="D18" s="6" t="s">
        <v>121</v>
      </c>
      <c r="E18" s="6"/>
      <c r="F18" s="18">
        <v>520000118</v>
      </c>
      <c r="G18" s="6" t="s">
        <v>173</v>
      </c>
      <c r="H18" s="6" t="s">
        <v>93</v>
      </c>
      <c r="I18" s="7">
        <v>694777</v>
      </c>
      <c r="J18" s="7">
        <v>2664</v>
      </c>
      <c r="K18" s="7">
        <v>0</v>
      </c>
      <c r="L18" s="7">
        <v>18508.86</v>
      </c>
      <c r="M18" s="8">
        <v>0.0005</v>
      </c>
      <c r="N18" s="8">
        <v>0.0536</v>
      </c>
      <c r="O18" s="8">
        <v>0.0094</v>
      </c>
    </row>
    <row r="19" spans="2:15" ht="12.75">
      <c r="B19" s="6" t="s">
        <v>546</v>
      </c>
      <c r="C19" s="17">
        <v>767012</v>
      </c>
      <c r="D19" s="6" t="s">
        <v>121</v>
      </c>
      <c r="E19" s="6"/>
      <c r="F19" s="18">
        <v>520017450</v>
      </c>
      <c r="G19" s="6" t="s">
        <v>233</v>
      </c>
      <c r="H19" s="6" t="s">
        <v>93</v>
      </c>
      <c r="I19" s="7">
        <v>96551</v>
      </c>
      <c r="J19" s="7">
        <v>2198</v>
      </c>
      <c r="K19" s="7">
        <v>0</v>
      </c>
      <c r="L19" s="7">
        <v>2122.19</v>
      </c>
      <c r="M19" s="8">
        <v>0.0004</v>
      </c>
      <c r="N19" s="8">
        <v>0.0061</v>
      </c>
      <c r="O19" s="8">
        <v>0.0011</v>
      </c>
    </row>
    <row r="20" spans="2:15" ht="12.75">
      <c r="B20" s="6" t="s">
        <v>547</v>
      </c>
      <c r="C20" s="17">
        <v>585018</v>
      </c>
      <c r="D20" s="6" t="s">
        <v>121</v>
      </c>
      <c r="E20" s="6"/>
      <c r="F20" s="18">
        <v>520033986</v>
      </c>
      <c r="G20" s="6" t="s">
        <v>233</v>
      </c>
      <c r="H20" s="6" t="s">
        <v>93</v>
      </c>
      <c r="I20" s="7">
        <v>119894</v>
      </c>
      <c r="J20" s="7">
        <v>2796</v>
      </c>
      <c r="K20" s="7">
        <v>0</v>
      </c>
      <c r="L20" s="7">
        <v>3352.24</v>
      </c>
      <c r="M20" s="8">
        <v>0.0005</v>
      </c>
      <c r="N20" s="8">
        <v>0.0097</v>
      </c>
      <c r="O20" s="8">
        <v>0.0017</v>
      </c>
    </row>
    <row r="21" spans="2:15" ht="12.75">
      <c r="B21" s="6" t="s">
        <v>548</v>
      </c>
      <c r="C21" s="17">
        <v>777037</v>
      </c>
      <c r="D21" s="6" t="s">
        <v>121</v>
      </c>
      <c r="E21" s="6"/>
      <c r="F21" s="18">
        <v>520022732</v>
      </c>
      <c r="G21" s="6" t="s">
        <v>212</v>
      </c>
      <c r="H21" s="6" t="s">
        <v>93</v>
      </c>
      <c r="I21" s="7">
        <v>117925</v>
      </c>
      <c r="J21" s="7">
        <v>2330</v>
      </c>
      <c r="K21" s="7">
        <v>0</v>
      </c>
      <c r="L21" s="7">
        <v>2747.65</v>
      </c>
      <c r="M21" s="8">
        <v>0.0005</v>
      </c>
      <c r="N21" s="8">
        <v>0.008</v>
      </c>
      <c r="O21" s="8">
        <v>0.0014</v>
      </c>
    </row>
    <row r="22" spans="2:15" ht="12.75">
      <c r="B22" s="6" t="s">
        <v>549</v>
      </c>
      <c r="C22" s="17">
        <v>1143429</v>
      </c>
      <c r="D22" s="6" t="s">
        <v>121</v>
      </c>
      <c r="E22" s="6"/>
      <c r="F22" s="18">
        <v>510678816</v>
      </c>
      <c r="G22" s="6" t="s">
        <v>342</v>
      </c>
      <c r="H22" s="6" t="s">
        <v>93</v>
      </c>
      <c r="I22" s="7">
        <v>1752</v>
      </c>
      <c r="J22" s="7">
        <v>43650</v>
      </c>
      <c r="K22" s="7">
        <v>0</v>
      </c>
      <c r="L22" s="7">
        <v>764.75</v>
      </c>
      <c r="M22" s="8">
        <v>0.0001</v>
      </c>
      <c r="N22" s="8">
        <v>0.0022</v>
      </c>
      <c r="O22" s="8">
        <v>0.0004</v>
      </c>
    </row>
    <row r="23" spans="2:15" ht="12.75">
      <c r="B23" s="6" t="s">
        <v>550</v>
      </c>
      <c r="C23" s="17">
        <v>1095835</v>
      </c>
      <c r="D23" s="6" t="s">
        <v>121</v>
      </c>
      <c r="E23" s="6"/>
      <c r="F23" s="18">
        <v>511659401</v>
      </c>
      <c r="G23" s="6" t="s">
        <v>186</v>
      </c>
      <c r="H23" s="6" t="s">
        <v>93</v>
      </c>
      <c r="I23" s="7">
        <v>146371.87</v>
      </c>
      <c r="J23" s="7">
        <v>4440</v>
      </c>
      <c r="K23" s="7">
        <v>0</v>
      </c>
      <c r="L23" s="7">
        <v>6498.91</v>
      </c>
      <c r="M23" s="8">
        <v>0.0011</v>
      </c>
      <c r="N23" s="8">
        <v>0.0188</v>
      </c>
      <c r="O23" s="8">
        <v>0.0033</v>
      </c>
    </row>
    <row r="24" spans="2:15" ht="12.75">
      <c r="B24" s="6" t="s">
        <v>551</v>
      </c>
      <c r="C24" s="17">
        <v>390013</v>
      </c>
      <c r="D24" s="6" t="s">
        <v>121</v>
      </c>
      <c r="E24" s="6"/>
      <c r="F24" s="18">
        <v>520038506</v>
      </c>
      <c r="G24" s="6" t="s">
        <v>186</v>
      </c>
      <c r="H24" s="6" t="s">
        <v>93</v>
      </c>
      <c r="I24" s="7">
        <v>66677</v>
      </c>
      <c r="J24" s="7">
        <v>3824</v>
      </c>
      <c r="K24" s="7">
        <v>0</v>
      </c>
      <c r="L24" s="7">
        <v>2549.73</v>
      </c>
      <c r="M24" s="8">
        <v>0.0004</v>
      </c>
      <c r="N24" s="8">
        <v>0.0074</v>
      </c>
      <c r="O24" s="8">
        <v>0.0013</v>
      </c>
    </row>
    <row r="25" spans="2:15" ht="12.75">
      <c r="B25" s="6" t="s">
        <v>552</v>
      </c>
      <c r="C25" s="17">
        <v>1097278</v>
      </c>
      <c r="D25" s="6" t="s">
        <v>121</v>
      </c>
      <c r="E25" s="6"/>
      <c r="F25" s="18">
        <v>520026683</v>
      </c>
      <c r="G25" s="6" t="s">
        <v>186</v>
      </c>
      <c r="H25" s="6" t="s">
        <v>93</v>
      </c>
      <c r="I25" s="7">
        <v>60480</v>
      </c>
      <c r="J25" s="7">
        <v>1920</v>
      </c>
      <c r="K25" s="7">
        <v>0</v>
      </c>
      <c r="L25" s="7">
        <v>1161.22</v>
      </c>
      <c r="M25" s="8">
        <v>0.0002</v>
      </c>
      <c r="N25" s="8">
        <v>0.0034</v>
      </c>
      <c r="O25" s="8">
        <v>0.0006</v>
      </c>
    </row>
    <row r="26" spans="2:15" ht="12.75">
      <c r="B26" s="6" t="s">
        <v>553</v>
      </c>
      <c r="C26" s="17">
        <v>126011</v>
      </c>
      <c r="D26" s="6" t="s">
        <v>121</v>
      </c>
      <c r="E26" s="6"/>
      <c r="F26" s="18">
        <v>520033234</v>
      </c>
      <c r="G26" s="6" t="s">
        <v>186</v>
      </c>
      <c r="H26" s="6" t="s">
        <v>93</v>
      </c>
      <c r="I26" s="7">
        <v>65287</v>
      </c>
      <c r="J26" s="7">
        <v>3315</v>
      </c>
      <c r="K26" s="7">
        <v>24.81</v>
      </c>
      <c r="L26" s="7">
        <v>2189.07</v>
      </c>
      <c r="M26" s="8">
        <v>0.0003</v>
      </c>
      <c r="N26" s="8">
        <v>0.0063</v>
      </c>
      <c r="O26" s="8">
        <v>0.0011</v>
      </c>
    </row>
    <row r="27" spans="2:15" ht="12.75">
      <c r="B27" s="6" t="s">
        <v>554</v>
      </c>
      <c r="C27" s="17">
        <v>323014</v>
      </c>
      <c r="D27" s="6" t="s">
        <v>121</v>
      </c>
      <c r="E27" s="6"/>
      <c r="F27" s="18">
        <v>520037789</v>
      </c>
      <c r="G27" s="6" t="s">
        <v>186</v>
      </c>
      <c r="H27" s="6" t="s">
        <v>93</v>
      </c>
      <c r="I27" s="7">
        <v>9605</v>
      </c>
      <c r="J27" s="7">
        <v>15810</v>
      </c>
      <c r="K27" s="7">
        <v>0</v>
      </c>
      <c r="L27" s="7">
        <v>1518.55</v>
      </c>
      <c r="M27" s="8">
        <v>0.0002</v>
      </c>
      <c r="N27" s="8">
        <v>0.0044</v>
      </c>
      <c r="O27" s="8">
        <v>0.0008</v>
      </c>
    </row>
    <row r="28" spans="2:15" ht="12.75">
      <c r="B28" s="6" t="s">
        <v>555</v>
      </c>
      <c r="C28" s="17">
        <v>1119478</v>
      </c>
      <c r="D28" s="6" t="s">
        <v>121</v>
      </c>
      <c r="E28" s="6"/>
      <c r="F28" s="18">
        <v>510960719</v>
      </c>
      <c r="G28" s="6" t="s">
        <v>186</v>
      </c>
      <c r="H28" s="6" t="s">
        <v>93</v>
      </c>
      <c r="I28" s="7">
        <v>29823</v>
      </c>
      <c r="J28" s="7">
        <v>18680</v>
      </c>
      <c r="K28" s="7">
        <v>0</v>
      </c>
      <c r="L28" s="7">
        <v>5570.94</v>
      </c>
      <c r="M28" s="8">
        <v>0.0002</v>
      </c>
      <c r="N28" s="8">
        <v>0.0161</v>
      </c>
      <c r="O28" s="8">
        <v>0.0028</v>
      </c>
    </row>
    <row r="29" spans="2:15" ht="12.75">
      <c r="B29" s="6" t="s">
        <v>556</v>
      </c>
      <c r="C29" s="17">
        <v>1081082</v>
      </c>
      <c r="D29" s="6" t="s">
        <v>121</v>
      </c>
      <c r="E29" s="6"/>
      <c r="F29" s="18">
        <v>520042805</v>
      </c>
      <c r="G29" s="6" t="s">
        <v>557</v>
      </c>
      <c r="H29" s="6" t="s">
        <v>93</v>
      </c>
      <c r="I29" s="7">
        <v>10936</v>
      </c>
      <c r="J29" s="7">
        <v>37650</v>
      </c>
      <c r="K29" s="7">
        <v>0</v>
      </c>
      <c r="L29" s="7">
        <v>4117.4</v>
      </c>
      <c r="M29" s="8">
        <v>0.0002</v>
      </c>
      <c r="N29" s="8">
        <v>0.0119</v>
      </c>
      <c r="O29" s="8">
        <v>0.0021</v>
      </c>
    </row>
    <row r="30" spans="2:15" ht="12.75">
      <c r="B30" s="6" t="s">
        <v>558</v>
      </c>
      <c r="C30" s="17">
        <v>746016</v>
      </c>
      <c r="D30" s="6" t="s">
        <v>121</v>
      </c>
      <c r="E30" s="6"/>
      <c r="F30" s="18">
        <v>520003781</v>
      </c>
      <c r="G30" s="6" t="s">
        <v>557</v>
      </c>
      <c r="H30" s="6" t="s">
        <v>93</v>
      </c>
      <c r="I30" s="7">
        <v>26168</v>
      </c>
      <c r="J30" s="7">
        <v>7999</v>
      </c>
      <c r="K30" s="7">
        <v>0</v>
      </c>
      <c r="L30" s="7">
        <v>2093.18</v>
      </c>
      <c r="M30" s="8">
        <v>0.0002</v>
      </c>
      <c r="N30" s="8">
        <v>0.0061</v>
      </c>
      <c r="O30" s="8">
        <v>0.0011</v>
      </c>
    </row>
    <row r="31" spans="2:15" ht="12.75">
      <c r="B31" s="6" t="s">
        <v>559</v>
      </c>
      <c r="C31" s="17">
        <v>629014</v>
      </c>
      <c r="D31" s="6" t="s">
        <v>121</v>
      </c>
      <c r="E31" s="6"/>
      <c r="F31" s="18">
        <v>520013954</v>
      </c>
      <c r="G31" s="6" t="s">
        <v>217</v>
      </c>
      <c r="H31" s="6" t="s">
        <v>93</v>
      </c>
      <c r="I31" s="7">
        <v>111300</v>
      </c>
      <c r="J31" s="7">
        <v>7973</v>
      </c>
      <c r="K31" s="7">
        <v>0</v>
      </c>
      <c r="L31" s="7">
        <v>8873.95</v>
      </c>
      <c r="M31" s="8">
        <v>0.0001</v>
      </c>
      <c r="N31" s="8">
        <v>0.0257</v>
      </c>
      <c r="O31" s="8">
        <v>0.0045</v>
      </c>
    </row>
    <row r="32" spans="2:15" ht="12.75">
      <c r="B32" s="6" t="s">
        <v>560</v>
      </c>
      <c r="C32" s="17">
        <v>281014</v>
      </c>
      <c r="D32" s="6" t="s">
        <v>121</v>
      </c>
      <c r="E32" s="6"/>
      <c r="F32" s="18">
        <v>520027830</v>
      </c>
      <c r="G32" s="6" t="s">
        <v>217</v>
      </c>
      <c r="H32" s="6" t="s">
        <v>93</v>
      </c>
      <c r="I32" s="7">
        <v>366921</v>
      </c>
      <c r="J32" s="7">
        <v>2220</v>
      </c>
      <c r="K32" s="7">
        <v>0</v>
      </c>
      <c r="L32" s="7">
        <v>8145.65</v>
      </c>
      <c r="M32" s="8">
        <v>0.0003</v>
      </c>
      <c r="N32" s="8">
        <v>0.0236</v>
      </c>
      <c r="O32" s="8">
        <v>0.0041</v>
      </c>
    </row>
    <row r="33" spans="2:15" ht="12.75">
      <c r="B33" s="6" t="s">
        <v>561</v>
      </c>
      <c r="C33" s="17">
        <v>1130699</v>
      </c>
      <c r="D33" s="6" t="s">
        <v>121</v>
      </c>
      <c r="E33" s="6"/>
      <c r="F33" s="18">
        <v>529592</v>
      </c>
      <c r="G33" s="6" t="s">
        <v>217</v>
      </c>
      <c r="H33" s="6" t="s">
        <v>93</v>
      </c>
      <c r="I33" s="7">
        <v>29319</v>
      </c>
      <c r="J33" s="7">
        <v>26080</v>
      </c>
      <c r="K33" s="7">
        <v>0</v>
      </c>
      <c r="L33" s="7">
        <v>7646.4</v>
      </c>
      <c r="M33" s="8">
        <v>0.0002</v>
      </c>
      <c r="N33" s="8">
        <v>0.0222</v>
      </c>
      <c r="O33" s="8">
        <v>0.0039</v>
      </c>
    </row>
    <row r="34" spans="2:15" ht="12.75">
      <c r="B34" s="6" t="s">
        <v>562</v>
      </c>
      <c r="C34" s="17">
        <v>1084128</v>
      </c>
      <c r="D34" s="6" t="s">
        <v>121</v>
      </c>
      <c r="E34" s="6"/>
      <c r="F34" s="18">
        <v>520044322</v>
      </c>
      <c r="G34" s="6" t="s">
        <v>265</v>
      </c>
      <c r="H34" s="6" t="s">
        <v>93</v>
      </c>
      <c r="I34" s="7">
        <v>3386</v>
      </c>
      <c r="J34" s="7">
        <v>61400</v>
      </c>
      <c r="K34" s="7">
        <v>0</v>
      </c>
      <c r="L34" s="7">
        <v>2079</v>
      </c>
      <c r="M34" s="8">
        <v>0.0003</v>
      </c>
      <c r="N34" s="8">
        <v>0.006</v>
      </c>
      <c r="O34" s="8">
        <v>0.0011</v>
      </c>
    </row>
    <row r="35" spans="2:15" ht="12.75">
      <c r="B35" s="6" t="s">
        <v>563</v>
      </c>
      <c r="C35" s="17">
        <v>576017</v>
      </c>
      <c r="D35" s="6" t="s">
        <v>121</v>
      </c>
      <c r="E35" s="6"/>
      <c r="F35" s="18">
        <v>520028010</v>
      </c>
      <c r="G35" s="6" t="s">
        <v>265</v>
      </c>
      <c r="H35" s="6" t="s">
        <v>93</v>
      </c>
      <c r="I35" s="7">
        <v>7715</v>
      </c>
      <c r="J35" s="7">
        <v>116900</v>
      </c>
      <c r="K35" s="7">
        <v>0</v>
      </c>
      <c r="L35" s="7">
        <v>9018.83</v>
      </c>
      <c r="M35" s="8">
        <v>0.001</v>
      </c>
      <c r="N35" s="8">
        <v>0.0261</v>
      </c>
      <c r="O35" s="8">
        <v>0.0046</v>
      </c>
    </row>
    <row r="36" spans="2:15" ht="12.75">
      <c r="B36" s="6" t="s">
        <v>564</v>
      </c>
      <c r="C36" s="17">
        <v>475020</v>
      </c>
      <c r="D36" s="6" t="s">
        <v>121</v>
      </c>
      <c r="E36" s="6"/>
      <c r="F36" s="18">
        <v>550013098</v>
      </c>
      <c r="G36" s="6" t="s">
        <v>295</v>
      </c>
      <c r="H36" s="6" t="s">
        <v>93</v>
      </c>
      <c r="I36" s="7">
        <v>291729.53</v>
      </c>
      <c r="J36" s="7">
        <v>1079</v>
      </c>
      <c r="K36" s="7">
        <v>0</v>
      </c>
      <c r="L36" s="7">
        <v>3147.76</v>
      </c>
      <c r="M36" s="8">
        <v>0.0002</v>
      </c>
      <c r="N36" s="8">
        <v>0.0091</v>
      </c>
      <c r="O36" s="8">
        <v>0.0016</v>
      </c>
    </row>
    <row r="37" spans="2:15" ht="12.75">
      <c r="B37" s="6" t="s">
        <v>565</v>
      </c>
      <c r="C37" s="17">
        <v>232017</v>
      </c>
      <c r="D37" s="6" t="s">
        <v>121</v>
      </c>
      <c r="E37" s="6"/>
      <c r="F37" s="18">
        <v>550010003</v>
      </c>
      <c r="G37" s="6" t="s">
        <v>295</v>
      </c>
      <c r="H37" s="6" t="s">
        <v>93</v>
      </c>
      <c r="I37" s="7">
        <v>11937827.19</v>
      </c>
      <c r="J37" s="7">
        <v>42.5</v>
      </c>
      <c r="K37" s="7">
        <v>0</v>
      </c>
      <c r="L37" s="7">
        <v>5073.58</v>
      </c>
      <c r="M37" s="8">
        <v>0.0009</v>
      </c>
      <c r="N37" s="8">
        <v>0.0147</v>
      </c>
      <c r="O37" s="8">
        <v>0.0026</v>
      </c>
    </row>
    <row r="38" spans="2:15" ht="12.75">
      <c r="B38" s="6" t="s">
        <v>566</v>
      </c>
      <c r="C38" s="17">
        <v>230011</v>
      </c>
      <c r="D38" s="6" t="s">
        <v>121</v>
      </c>
      <c r="E38" s="6"/>
      <c r="F38" s="18">
        <v>520031931</v>
      </c>
      <c r="G38" s="6" t="s">
        <v>199</v>
      </c>
      <c r="H38" s="6" t="s">
        <v>93</v>
      </c>
      <c r="I38" s="7">
        <v>1045303</v>
      </c>
      <c r="J38" s="7">
        <v>418.3</v>
      </c>
      <c r="K38" s="7">
        <v>120.2</v>
      </c>
      <c r="L38" s="7">
        <v>4492.7</v>
      </c>
      <c r="M38" s="8">
        <v>0.0004</v>
      </c>
      <c r="N38" s="8">
        <v>0.013</v>
      </c>
      <c r="O38" s="8">
        <v>0.0023</v>
      </c>
    </row>
    <row r="39" spans="2:15" ht="12.75">
      <c r="B39" s="6" t="s">
        <v>567</v>
      </c>
      <c r="C39" s="17">
        <v>2590248</v>
      </c>
      <c r="D39" s="6" t="s">
        <v>121</v>
      </c>
      <c r="E39" s="6"/>
      <c r="F39" s="18">
        <v>520036658</v>
      </c>
      <c r="G39" s="6" t="s">
        <v>205</v>
      </c>
      <c r="H39" s="6" t="s">
        <v>93</v>
      </c>
      <c r="I39" s="7">
        <v>1281829.95</v>
      </c>
      <c r="J39" s="7">
        <v>181.2</v>
      </c>
      <c r="K39" s="7">
        <v>0</v>
      </c>
      <c r="L39" s="7">
        <v>2322.68</v>
      </c>
      <c r="M39" s="8">
        <v>0.0004</v>
      </c>
      <c r="N39" s="8">
        <v>0.0067</v>
      </c>
      <c r="O39" s="8">
        <v>0.0012</v>
      </c>
    </row>
    <row r="40" spans="2:15" ht="12.75">
      <c r="B40" s="6" t="s">
        <v>568</v>
      </c>
      <c r="C40" s="17">
        <v>1100007</v>
      </c>
      <c r="D40" s="6" t="s">
        <v>121</v>
      </c>
      <c r="E40" s="6"/>
      <c r="F40" s="18">
        <v>510216054</v>
      </c>
      <c r="G40" s="6" t="s">
        <v>205</v>
      </c>
      <c r="H40" s="6" t="s">
        <v>93</v>
      </c>
      <c r="I40" s="7">
        <v>13853</v>
      </c>
      <c r="J40" s="7">
        <v>57050</v>
      </c>
      <c r="K40" s="7">
        <v>0</v>
      </c>
      <c r="L40" s="7">
        <v>7903.14</v>
      </c>
      <c r="M40" s="8">
        <v>0.0011</v>
      </c>
      <c r="N40" s="8">
        <v>0.0229</v>
      </c>
      <c r="O40" s="8">
        <v>0.004</v>
      </c>
    </row>
    <row r="41" spans="2:15" ht="12.75">
      <c r="B41" s="6" t="s">
        <v>569</v>
      </c>
      <c r="C41" s="17">
        <v>1123017</v>
      </c>
      <c r="D41" s="6" t="s">
        <v>121</v>
      </c>
      <c r="E41" s="6"/>
      <c r="F41" s="6" t="s">
        <v>570</v>
      </c>
      <c r="G41" s="6" t="s">
        <v>519</v>
      </c>
      <c r="H41" s="6" t="s">
        <v>93</v>
      </c>
      <c r="I41" s="7">
        <v>11853</v>
      </c>
      <c r="J41" s="7">
        <v>9291</v>
      </c>
      <c r="K41" s="7">
        <v>0</v>
      </c>
      <c r="L41" s="7">
        <v>1101.26</v>
      </c>
      <c r="M41" s="8">
        <v>0.0002</v>
      </c>
      <c r="N41" s="8">
        <v>0.0032</v>
      </c>
      <c r="O41" s="8">
        <v>0.0006</v>
      </c>
    </row>
    <row r="42" spans="2:15" ht="12.75">
      <c r="B42" s="6" t="s">
        <v>571</v>
      </c>
      <c r="C42" s="17">
        <v>273011</v>
      </c>
      <c r="D42" s="6" t="s">
        <v>121</v>
      </c>
      <c r="E42" s="6"/>
      <c r="F42" s="18">
        <v>520036872</v>
      </c>
      <c r="G42" s="6" t="s">
        <v>519</v>
      </c>
      <c r="H42" s="6" t="s">
        <v>93</v>
      </c>
      <c r="I42" s="7">
        <v>25319</v>
      </c>
      <c r="J42" s="7">
        <v>41150</v>
      </c>
      <c r="K42" s="7">
        <v>0</v>
      </c>
      <c r="L42" s="7">
        <v>10418.77</v>
      </c>
      <c r="M42" s="8">
        <v>0.0003</v>
      </c>
      <c r="N42" s="8">
        <v>0.0302</v>
      </c>
      <c r="O42" s="8">
        <v>0.0053</v>
      </c>
    </row>
    <row r="43" spans="2:15" ht="12.75">
      <c r="B43" s="6" t="s">
        <v>572</v>
      </c>
      <c r="C43" s="17">
        <v>1082379</v>
      </c>
      <c r="D43" s="6" t="s">
        <v>121</v>
      </c>
      <c r="E43" s="6"/>
      <c r="F43" s="18">
        <v>520041997</v>
      </c>
      <c r="G43" s="6" t="s">
        <v>314</v>
      </c>
      <c r="H43" s="6" t="s">
        <v>93</v>
      </c>
      <c r="I43" s="7">
        <v>66728.97</v>
      </c>
      <c r="J43" s="7">
        <v>7920</v>
      </c>
      <c r="K43" s="7">
        <v>0</v>
      </c>
      <c r="L43" s="7">
        <v>5284.93</v>
      </c>
      <c r="M43" s="8">
        <v>0.0007</v>
      </c>
      <c r="N43" s="8">
        <v>0.0153</v>
      </c>
      <c r="O43" s="8">
        <v>0.0027</v>
      </c>
    </row>
    <row r="44" spans="2:15" ht="12.75">
      <c r="B44" s="6" t="s">
        <v>573</v>
      </c>
      <c r="C44" s="17">
        <v>1106855</v>
      </c>
      <c r="D44" s="6" t="s">
        <v>121</v>
      </c>
      <c r="E44" s="6"/>
      <c r="F44" s="18">
        <v>513009043</v>
      </c>
      <c r="G44" s="6" t="s">
        <v>574</v>
      </c>
      <c r="H44" s="6" t="s">
        <v>93</v>
      </c>
      <c r="I44" s="7">
        <v>15393</v>
      </c>
      <c r="J44" s="7">
        <v>10450</v>
      </c>
      <c r="K44" s="7">
        <v>0</v>
      </c>
      <c r="L44" s="7">
        <v>1608.57</v>
      </c>
      <c r="M44" s="8">
        <v>0.0003</v>
      </c>
      <c r="N44" s="8">
        <v>0.0047</v>
      </c>
      <c r="O44" s="8">
        <v>0.0008</v>
      </c>
    </row>
    <row r="45" spans="2:15" ht="12.75">
      <c r="B45" s="6" t="s">
        <v>575</v>
      </c>
      <c r="C45" s="17">
        <v>1129543</v>
      </c>
      <c r="D45" s="6" t="s">
        <v>121</v>
      </c>
      <c r="E45" s="6"/>
      <c r="F45" s="18">
        <v>2279206</v>
      </c>
      <c r="G45" s="6" t="s">
        <v>576</v>
      </c>
      <c r="H45" s="6" t="s">
        <v>93</v>
      </c>
      <c r="I45" s="7">
        <v>44914</v>
      </c>
      <c r="J45" s="7">
        <v>1328</v>
      </c>
      <c r="K45" s="7">
        <v>0</v>
      </c>
      <c r="L45" s="7">
        <v>596.46</v>
      </c>
      <c r="M45" s="8">
        <v>0.0001</v>
      </c>
      <c r="N45" s="8">
        <v>0.0017</v>
      </c>
      <c r="O45" s="8">
        <v>0.0003</v>
      </c>
    </row>
    <row r="46" spans="2:15" ht="12.75">
      <c r="B46" s="6" t="s">
        <v>577</v>
      </c>
      <c r="C46" s="17">
        <v>1081124</v>
      </c>
      <c r="D46" s="6" t="s">
        <v>121</v>
      </c>
      <c r="E46" s="6"/>
      <c r="F46" s="18">
        <v>520043027</v>
      </c>
      <c r="G46" s="6" t="s">
        <v>578</v>
      </c>
      <c r="H46" s="6" t="s">
        <v>93</v>
      </c>
      <c r="I46" s="7">
        <v>12705</v>
      </c>
      <c r="J46" s="7">
        <v>46120</v>
      </c>
      <c r="K46" s="7">
        <v>0</v>
      </c>
      <c r="L46" s="7">
        <v>5859.55</v>
      </c>
      <c r="M46" s="8">
        <v>0.0003</v>
      </c>
      <c r="N46" s="8">
        <v>0.017</v>
      </c>
      <c r="O46" s="8">
        <v>0.003</v>
      </c>
    </row>
    <row r="47" spans="2:15" ht="12.75">
      <c r="B47" s="6" t="s">
        <v>579</v>
      </c>
      <c r="C47" s="17">
        <v>1134402</v>
      </c>
      <c r="D47" s="6" t="s">
        <v>121</v>
      </c>
      <c r="E47" s="6"/>
      <c r="F47" s="18">
        <v>880326081</v>
      </c>
      <c r="G47" s="6" t="s">
        <v>580</v>
      </c>
      <c r="H47" s="6" t="s">
        <v>93</v>
      </c>
      <c r="I47" s="7">
        <v>17278.67</v>
      </c>
      <c r="J47" s="7">
        <v>19130</v>
      </c>
      <c r="K47" s="7">
        <v>0</v>
      </c>
      <c r="L47" s="7">
        <v>3305.41</v>
      </c>
      <c r="M47" s="8">
        <v>0.0003</v>
      </c>
      <c r="N47" s="8">
        <v>0.0096</v>
      </c>
      <c r="O47" s="8">
        <v>0.0017</v>
      </c>
    </row>
    <row r="48" spans="2:15" ht="12.75">
      <c r="B48" s="13" t="s">
        <v>581</v>
      </c>
      <c r="C48" s="14"/>
      <c r="D48" s="13"/>
      <c r="E48" s="13"/>
      <c r="F48" s="13"/>
      <c r="G48" s="13"/>
      <c r="H48" s="13"/>
      <c r="I48" s="15">
        <v>4837619.73</v>
      </c>
      <c r="L48" s="15">
        <v>67825.4</v>
      </c>
      <c r="N48" s="16">
        <v>0.1965</v>
      </c>
      <c r="O48" s="16">
        <v>0.0344</v>
      </c>
    </row>
    <row r="49" spans="2:15" ht="12.75">
      <c r="B49" s="6" t="s">
        <v>582</v>
      </c>
      <c r="C49" s="17">
        <v>711010</v>
      </c>
      <c r="D49" s="6" t="s">
        <v>121</v>
      </c>
      <c r="E49" s="6"/>
      <c r="F49" s="18">
        <v>520019753</v>
      </c>
      <c r="G49" s="6" t="s">
        <v>173</v>
      </c>
      <c r="H49" s="6" t="s">
        <v>93</v>
      </c>
      <c r="I49" s="7">
        <v>2511</v>
      </c>
      <c r="J49" s="7">
        <v>71380</v>
      </c>
      <c r="K49" s="7">
        <v>0</v>
      </c>
      <c r="L49" s="7">
        <v>1792.35</v>
      </c>
      <c r="M49" s="8">
        <v>0.0028</v>
      </c>
      <c r="N49" s="8">
        <v>0.0052</v>
      </c>
      <c r="O49" s="8">
        <v>0.0009</v>
      </c>
    </row>
    <row r="50" spans="2:15" ht="12.75">
      <c r="B50" s="6" t="s">
        <v>583</v>
      </c>
      <c r="C50" s="17">
        <v>763011</v>
      </c>
      <c r="D50" s="6" t="s">
        <v>121</v>
      </c>
      <c r="E50" s="6"/>
      <c r="F50" s="18">
        <v>520029026</v>
      </c>
      <c r="G50" s="6" t="s">
        <v>173</v>
      </c>
      <c r="H50" s="6" t="s">
        <v>93</v>
      </c>
      <c r="I50" s="7">
        <v>16998</v>
      </c>
      <c r="J50" s="7">
        <v>10340</v>
      </c>
      <c r="K50" s="7">
        <v>0</v>
      </c>
      <c r="L50" s="7">
        <v>1757.59</v>
      </c>
      <c r="M50" s="8">
        <v>0.0005</v>
      </c>
      <c r="N50" s="8">
        <v>0.0051</v>
      </c>
      <c r="O50" s="8">
        <v>0.0009</v>
      </c>
    </row>
    <row r="51" spans="2:15" ht="12.75">
      <c r="B51" s="6" t="s">
        <v>584</v>
      </c>
      <c r="C51" s="17">
        <v>1129501</v>
      </c>
      <c r="D51" s="6" t="s">
        <v>121</v>
      </c>
      <c r="E51" s="6"/>
      <c r="F51" s="18">
        <v>513910703</v>
      </c>
      <c r="G51" s="6" t="s">
        <v>233</v>
      </c>
      <c r="H51" s="6" t="s">
        <v>93</v>
      </c>
      <c r="I51" s="7">
        <v>3295</v>
      </c>
      <c r="J51" s="7">
        <v>22400</v>
      </c>
      <c r="K51" s="7">
        <v>0</v>
      </c>
      <c r="L51" s="7">
        <v>738.08</v>
      </c>
      <c r="M51" s="8">
        <v>0.0002</v>
      </c>
      <c r="N51" s="8">
        <v>0.0021</v>
      </c>
      <c r="O51" s="8">
        <v>0.0004</v>
      </c>
    </row>
    <row r="52" spans="2:15" ht="12.75">
      <c r="B52" s="6" t="s">
        <v>585</v>
      </c>
      <c r="C52" s="17">
        <v>224014</v>
      </c>
      <c r="D52" s="6" t="s">
        <v>121</v>
      </c>
      <c r="E52" s="6"/>
      <c r="F52" s="18">
        <v>520036120</v>
      </c>
      <c r="G52" s="6" t="s">
        <v>233</v>
      </c>
      <c r="H52" s="6" t="s">
        <v>93</v>
      </c>
      <c r="I52" s="7">
        <v>15708</v>
      </c>
      <c r="J52" s="7">
        <v>6850</v>
      </c>
      <c r="K52" s="7">
        <v>0</v>
      </c>
      <c r="L52" s="7">
        <v>1076</v>
      </c>
      <c r="M52" s="8">
        <v>0.0003</v>
      </c>
      <c r="N52" s="8">
        <v>0.0031</v>
      </c>
      <c r="O52" s="8">
        <v>0.0005</v>
      </c>
    </row>
    <row r="53" spans="2:15" ht="12.75">
      <c r="B53" s="6" t="s">
        <v>586</v>
      </c>
      <c r="C53" s="17">
        <v>1081165</v>
      </c>
      <c r="D53" s="6" t="s">
        <v>121</v>
      </c>
      <c r="E53" s="6"/>
      <c r="F53" s="18">
        <v>520029984</v>
      </c>
      <c r="G53" s="6" t="s">
        <v>233</v>
      </c>
      <c r="H53" s="6" t="s">
        <v>93</v>
      </c>
      <c r="I53" s="7">
        <v>160882</v>
      </c>
      <c r="J53" s="7">
        <v>403.6</v>
      </c>
      <c r="K53" s="7">
        <v>0</v>
      </c>
      <c r="L53" s="7">
        <v>649.32</v>
      </c>
      <c r="M53" s="8">
        <v>0.0002</v>
      </c>
      <c r="N53" s="8">
        <v>0.0019</v>
      </c>
      <c r="O53" s="8">
        <v>0.0003</v>
      </c>
    </row>
    <row r="54" spans="2:15" ht="12.75">
      <c r="B54" s="6" t="s">
        <v>587</v>
      </c>
      <c r="C54" s="17">
        <v>566018</v>
      </c>
      <c r="D54" s="6" t="s">
        <v>121</v>
      </c>
      <c r="E54" s="6"/>
      <c r="F54" s="18">
        <v>520007469</v>
      </c>
      <c r="G54" s="6" t="s">
        <v>233</v>
      </c>
      <c r="H54" s="6" t="s">
        <v>93</v>
      </c>
      <c r="I54" s="7">
        <v>30303</v>
      </c>
      <c r="J54" s="7">
        <v>4128</v>
      </c>
      <c r="K54" s="7">
        <v>0</v>
      </c>
      <c r="L54" s="7">
        <v>1250.91</v>
      </c>
      <c r="M54" s="8">
        <v>0.0005</v>
      </c>
      <c r="N54" s="8">
        <v>0.0036</v>
      </c>
      <c r="O54" s="8">
        <v>0.0006</v>
      </c>
    </row>
    <row r="55" spans="2:15" ht="12.75">
      <c r="B55" s="6" t="s">
        <v>588</v>
      </c>
      <c r="C55" s="17">
        <v>5010129</v>
      </c>
      <c r="D55" s="6" t="s">
        <v>121</v>
      </c>
      <c r="E55" s="6"/>
      <c r="F55" s="18">
        <v>520039967</v>
      </c>
      <c r="G55" s="6" t="s">
        <v>212</v>
      </c>
      <c r="H55" s="6" t="s">
        <v>93</v>
      </c>
      <c r="I55" s="7">
        <v>12086</v>
      </c>
      <c r="J55" s="7">
        <v>3981</v>
      </c>
      <c r="K55" s="7">
        <v>0</v>
      </c>
      <c r="L55" s="7">
        <v>481.14</v>
      </c>
      <c r="M55" s="8">
        <v>0.0005</v>
      </c>
      <c r="N55" s="8">
        <v>0.0014</v>
      </c>
      <c r="O55" s="8">
        <v>0.0002</v>
      </c>
    </row>
    <row r="56" spans="2:15" ht="12.75">
      <c r="B56" s="6" t="s">
        <v>589</v>
      </c>
      <c r="C56" s="17">
        <v>829010</v>
      </c>
      <c r="D56" s="6" t="s">
        <v>121</v>
      </c>
      <c r="E56" s="6"/>
      <c r="F56" s="18">
        <v>520033291</v>
      </c>
      <c r="G56" s="6" t="s">
        <v>212</v>
      </c>
      <c r="H56" s="6" t="s">
        <v>93</v>
      </c>
      <c r="I56" s="7">
        <v>33181</v>
      </c>
      <c r="J56" s="7">
        <v>1974</v>
      </c>
      <c r="K56" s="7">
        <v>33.18</v>
      </c>
      <c r="L56" s="7">
        <v>688.17</v>
      </c>
      <c r="M56" s="8">
        <v>0.0004</v>
      </c>
      <c r="N56" s="8">
        <v>0.002</v>
      </c>
      <c r="O56" s="8">
        <v>0.0003</v>
      </c>
    </row>
    <row r="57" spans="2:15" ht="12.75">
      <c r="B57" s="6" t="s">
        <v>590</v>
      </c>
      <c r="C57" s="17">
        <v>1123850</v>
      </c>
      <c r="D57" s="6" t="s">
        <v>121</v>
      </c>
      <c r="E57" s="6"/>
      <c r="F57" s="18">
        <v>514065283</v>
      </c>
      <c r="G57" s="6" t="s">
        <v>212</v>
      </c>
      <c r="H57" s="6" t="s">
        <v>93</v>
      </c>
      <c r="I57" s="7">
        <v>12338</v>
      </c>
      <c r="J57" s="7">
        <v>1907</v>
      </c>
      <c r="K57" s="7">
        <v>0</v>
      </c>
      <c r="L57" s="7">
        <v>235.29</v>
      </c>
      <c r="M57" s="8">
        <v>0.0002</v>
      </c>
      <c r="N57" s="8">
        <v>0.0007</v>
      </c>
      <c r="O57" s="8">
        <v>0.0001</v>
      </c>
    </row>
    <row r="58" spans="2:15" ht="12.75">
      <c r="B58" s="6" t="s">
        <v>591</v>
      </c>
      <c r="C58" s="17">
        <v>1104249</v>
      </c>
      <c r="D58" s="6" t="s">
        <v>121</v>
      </c>
      <c r="E58" s="6"/>
      <c r="F58" s="18">
        <v>513770669</v>
      </c>
      <c r="G58" s="6" t="s">
        <v>212</v>
      </c>
      <c r="H58" s="6" t="s">
        <v>93</v>
      </c>
      <c r="I58" s="7">
        <v>3702</v>
      </c>
      <c r="J58" s="7">
        <v>17200</v>
      </c>
      <c r="K58" s="7">
        <v>0</v>
      </c>
      <c r="L58" s="7">
        <v>636.74</v>
      </c>
      <c r="M58" s="8">
        <v>0.0003</v>
      </c>
      <c r="N58" s="8">
        <v>0.0018</v>
      </c>
      <c r="O58" s="8">
        <v>0.0003</v>
      </c>
    </row>
    <row r="59" spans="2:15" ht="12.75">
      <c r="B59" s="6" t="s">
        <v>592</v>
      </c>
      <c r="C59" s="17">
        <v>258012</v>
      </c>
      <c r="D59" s="6" t="s">
        <v>121</v>
      </c>
      <c r="E59" s="6"/>
      <c r="F59" s="18">
        <v>520036732</v>
      </c>
      <c r="G59" s="6" t="s">
        <v>212</v>
      </c>
      <c r="H59" s="6" t="s">
        <v>93</v>
      </c>
      <c r="I59" s="7">
        <v>9159</v>
      </c>
      <c r="J59" s="7">
        <v>10000</v>
      </c>
      <c r="K59" s="7">
        <v>0</v>
      </c>
      <c r="L59" s="7">
        <v>915.9</v>
      </c>
      <c r="M59" s="8">
        <v>0.0011</v>
      </c>
      <c r="N59" s="8">
        <v>0.0027</v>
      </c>
      <c r="O59" s="8">
        <v>0.0005</v>
      </c>
    </row>
    <row r="60" spans="2:15" ht="12.75">
      <c r="B60" s="6" t="s">
        <v>593</v>
      </c>
      <c r="C60" s="17">
        <v>314013</v>
      </c>
      <c r="D60" s="6" t="s">
        <v>121</v>
      </c>
      <c r="E60" s="6"/>
      <c r="F60" s="18">
        <v>520037565</v>
      </c>
      <c r="G60" s="6" t="s">
        <v>247</v>
      </c>
      <c r="H60" s="6" t="s">
        <v>93</v>
      </c>
      <c r="I60" s="7">
        <v>4067</v>
      </c>
      <c r="J60" s="7">
        <v>19400</v>
      </c>
      <c r="K60" s="7">
        <v>0</v>
      </c>
      <c r="L60" s="7">
        <v>789</v>
      </c>
      <c r="M60" s="8">
        <v>0.0008</v>
      </c>
      <c r="N60" s="8">
        <v>0.0023</v>
      </c>
      <c r="O60" s="8">
        <v>0.0004</v>
      </c>
    </row>
    <row r="61" spans="2:15" ht="12.75">
      <c r="B61" s="6" t="s">
        <v>594</v>
      </c>
      <c r="C61" s="17">
        <v>288019</v>
      </c>
      <c r="D61" s="6" t="s">
        <v>121</v>
      </c>
      <c r="E61" s="6"/>
      <c r="F61" s="18">
        <v>520037425</v>
      </c>
      <c r="G61" s="6" t="s">
        <v>247</v>
      </c>
      <c r="H61" s="6" t="s">
        <v>93</v>
      </c>
      <c r="I61" s="7">
        <v>1165</v>
      </c>
      <c r="J61" s="7">
        <v>10700</v>
      </c>
      <c r="K61" s="7">
        <v>0</v>
      </c>
      <c r="L61" s="7">
        <v>124.66</v>
      </c>
      <c r="M61" s="8">
        <v>0.0001</v>
      </c>
      <c r="N61" s="8">
        <v>0.0004</v>
      </c>
      <c r="O61" s="8">
        <v>0.0001</v>
      </c>
    </row>
    <row r="62" spans="2:15" ht="12.75">
      <c r="B62" s="6" t="s">
        <v>595</v>
      </c>
      <c r="C62" s="17">
        <v>1820083</v>
      </c>
      <c r="D62" s="6" t="s">
        <v>121</v>
      </c>
      <c r="E62" s="6"/>
      <c r="F62" s="18">
        <v>520035171</v>
      </c>
      <c r="G62" s="6" t="s">
        <v>186</v>
      </c>
      <c r="H62" s="6" t="s">
        <v>93</v>
      </c>
      <c r="I62" s="7">
        <v>85000</v>
      </c>
      <c r="J62" s="7">
        <v>619.6</v>
      </c>
      <c r="K62" s="7">
        <v>0</v>
      </c>
      <c r="L62" s="7">
        <v>526.66</v>
      </c>
      <c r="M62" s="8">
        <v>0.0006</v>
      </c>
      <c r="N62" s="8">
        <v>0.0015</v>
      </c>
      <c r="O62" s="8">
        <v>0.0003</v>
      </c>
    </row>
    <row r="63" spans="2:15" ht="12.75">
      <c r="B63" s="6" t="s">
        <v>596</v>
      </c>
      <c r="C63" s="17">
        <v>715011</v>
      </c>
      <c r="D63" s="6" t="s">
        <v>121</v>
      </c>
      <c r="E63" s="6"/>
      <c r="F63" s="18">
        <v>520025990</v>
      </c>
      <c r="G63" s="6" t="s">
        <v>186</v>
      </c>
      <c r="H63" s="6" t="s">
        <v>93</v>
      </c>
      <c r="I63" s="7">
        <v>10658</v>
      </c>
      <c r="J63" s="7">
        <v>359.2</v>
      </c>
      <c r="K63" s="7">
        <v>0</v>
      </c>
      <c r="L63" s="7">
        <v>38.28</v>
      </c>
      <c r="M63" s="8">
        <v>0.0001</v>
      </c>
      <c r="N63" s="8">
        <v>0.0001</v>
      </c>
      <c r="O63" s="8">
        <v>0</v>
      </c>
    </row>
    <row r="64" spans="2:15" ht="12.75">
      <c r="B64" s="6" t="s">
        <v>597</v>
      </c>
      <c r="C64" s="17">
        <v>1091354</v>
      </c>
      <c r="D64" s="6" t="s">
        <v>121</v>
      </c>
      <c r="E64" s="6"/>
      <c r="F64" s="18">
        <v>510560188</v>
      </c>
      <c r="G64" s="6" t="s">
        <v>186</v>
      </c>
      <c r="H64" s="6" t="s">
        <v>93</v>
      </c>
      <c r="I64" s="7">
        <v>6151.09</v>
      </c>
      <c r="J64" s="7">
        <v>9001</v>
      </c>
      <c r="K64" s="7">
        <v>0</v>
      </c>
      <c r="L64" s="7">
        <v>553.66</v>
      </c>
      <c r="M64" s="8">
        <v>0.0002</v>
      </c>
      <c r="N64" s="8">
        <v>0.0016</v>
      </c>
      <c r="O64" s="8">
        <v>0.0003</v>
      </c>
    </row>
    <row r="65" spans="2:15" ht="12.75">
      <c r="B65" s="6" t="s">
        <v>598</v>
      </c>
      <c r="C65" s="17">
        <v>1097260</v>
      </c>
      <c r="D65" s="6" t="s">
        <v>121</v>
      </c>
      <c r="E65" s="6"/>
      <c r="F65" s="18">
        <v>513623314</v>
      </c>
      <c r="G65" s="6" t="s">
        <v>186</v>
      </c>
      <c r="H65" s="6" t="s">
        <v>93</v>
      </c>
      <c r="I65" s="7">
        <v>3273</v>
      </c>
      <c r="J65" s="7">
        <v>25460</v>
      </c>
      <c r="K65" s="7">
        <v>0</v>
      </c>
      <c r="L65" s="7">
        <v>833.31</v>
      </c>
      <c r="M65" s="8">
        <v>0.0002</v>
      </c>
      <c r="N65" s="8">
        <v>0.0024</v>
      </c>
      <c r="O65" s="8">
        <v>0.0004</v>
      </c>
    </row>
    <row r="66" spans="2:15" ht="12.75">
      <c r="B66" s="6" t="s">
        <v>599</v>
      </c>
      <c r="C66" s="17">
        <v>1121607</v>
      </c>
      <c r="D66" s="6" t="s">
        <v>121</v>
      </c>
      <c r="E66" s="6"/>
      <c r="F66" s="18">
        <v>34250659</v>
      </c>
      <c r="G66" s="6" t="s">
        <v>186</v>
      </c>
      <c r="H66" s="6" t="s">
        <v>93</v>
      </c>
      <c r="I66" s="7">
        <v>696.39</v>
      </c>
      <c r="J66" s="7">
        <v>41320</v>
      </c>
      <c r="K66" s="7">
        <v>0</v>
      </c>
      <c r="L66" s="7">
        <v>287.75</v>
      </c>
      <c r="M66" s="8">
        <v>0.0001</v>
      </c>
      <c r="N66" s="8">
        <v>0.0008</v>
      </c>
      <c r="O66" s="8">
        <v>0.0001</v>
      </c>
    </row>
    <row r="67" spans="2:15" ht="12.75">
      <c r="B67" s="6" t="s">
        <v>600</v>
      </c>
      <c r="C67" s="17">
        <v>759019</v>
      </c>
      <c r="D67" s="6" t="s">
        <v>121</v>
      </c>
      <c r="E67" s="6"/>
      <c r="F67" s="18">
        <v>520001736</v>
      </c>
      <c r="G67" s="6" t="s">
        <v>186</v>
      </c>
      <c r="H67" s="6" t="s">
        <v>93</v>
      </c>
      <c r="I67" s="7">
        <v>1380</v>
      </c>
      <c r="J67" s="7">
        <v>169200</v>
      </c>
      <c r="K67" s="7">
        <v>0</v>
      </c>
      <c r="L67" s="7">
        <v>2334.96</v>
      </c>
      <c r="M67" s="8">
        <v>0.0006</v>
      </c>
      <c r="N67" s="8">
        <v>0.0068</v>
      </c>
      <c r="O67" s="8">
        <v>0.0012</v>
      </c>
    </row>
    <row r="68" spans="2:15" ht="12.75">
      <c r="B68" s="6" t="s">
        <v>601</v>
      </c>
      <c r="C68" s="17">
        <v>434019</v>
      </c>
      <c r="D68" s="6" t="s">
        <v>121</v>
      </c>
      <c r="E68" s="6"/>
      <c r="F68" s="18">
        <v>520039298</v>
      </c>
      <c r="G68" s="6" t="s">
        <v>186</v>
      </c>
      <c r="H68" s="6" t="s">
        <v>93</v>
      </c>
      <c r="I68" s="7">
        <v>286641.91</v>
      </c>
      <c r="J68" s="7">
        <v>320.7</v>
      </c>
      <c r="K68" s="7">
        <v>0</v>
      </c>
      <c r="L68" s="7">
        <v>919.26</v>
      </c>
      <c r="M68" s="8">
        <v>0.0012</v>
      </c>
      <c r="N68" s="8">
        <v>0.0027</v>
      </c>
      <c r="O68" s="8">
        <v>0.0005</v>
      </c>
    </row>
    <row r="69" spans="2:15" ht="12.75">
      <c r="B69" s="6" t="s">
        <v>602</v>
      </c>
      <c r="C69" s="17">
        <v>198010</v>
      </c>
      <c r="D69" s="6" t="s">
        <v>121</v>
      </c>
      <c r="E69" s="6"/>
      <c r="F69" s="18">
        <v>520017070</v>
      </c>
      <c r="G69" s="6" t="s">
        <v>186</v>
      </c>
      <c r="H69" s="6" t="s">
        <v>93</v>
      </c>
      <c r="I69" s="7">
        <v>371148</v>
      </c>
      <c r="J69" s="7">
        <v>1020</v>
      </c>
      <c r="K69" s="7">
        <v>0</v>
      </c>
      <c r="L69" s="7">
        <v>3785.71</v>
      </c>
      <c r="M69" s="8">
        <v>0.0013</v>
      </c>
      <c r="N69" s="8">
        <v>0.011</v>
      </c>
      <c r="O69" s="8">
        <v>0.0019</v>
      </c>
    </row>
    <row r="70" spans="2:15" ht="12.75">
      <c r="B70" s="6" t="s">
        <v>603</v>
      </c>
      <c r="C70" s="17">
        <v>226019</v>
      </c>
      <c r="D70" s="6" t="s">
        <v>121</v>
      </c>
      <c r="E70" s="6"/>
      <c r="F70" s="18">
        <v>520024126</v>
      </c>
      <c r="G70" s="6" t="s">
        <v>186</v>
      </c>
      <c r="H70" s="6" t="s">
        <v>93</v>
      </c>
      <c r="I70" s="7">
        <v>397708</v>
      </c>
      <c r="J70" s="7">
        <v>507.8</v>
      </c>
      <c r="K70" s="7">
        <v>0</v>
      </c>
      <c r="L70" s="7">
        <v>2019.56</v>
      </c>
      <c r="M70" s="8">
        <v>0.0009</v>
      </c>
      <c r="N70" s="8">
        <v>0.0059</v>
      </c>
      <c r="O70" s="8">
        <v>0.001</v>
      </c>
    </row>
    <row r="71" spans="2:15" ht="12.75">
      <c r="B71" s="6" t="s">
        <v>604</v>
      </c>
      <c r="C71" s="17">
        <v>1131523</v>
      </c>
      <c r="D71" s="6" t="s">
        <v>121</v>
      </c>
      <c r="E71" s="6"/>
      <c r="F71" s="18">
        <v>512719485</v>
      </c>
      <c r="G71" s="6" t="s">
        <v>186</v>
      </c>
      <c r="H71" s="6" t="s">
        <v>93</v>
      </c>
      <c r="I71" s="7">
        <v>13334</v>
      </c>
      <c r="J71" s="7">
        <v>658.6</v>
      </c>
      <c r="K71" s="7">
        <v>0</v>
      </c>
      <c r="L71" s="7">
        <v>87.82</v>
      </c>
      <c r="M71" s="8">
        <v>0.0001</v>
      </c>
      <c r="N71" s="8">
        <v>0.0003</v>
      </c>
      <c r="O71" s="8">
        <v>0</v>
      </c>
    </row>
    <row r="72" spans="2:15" ht="12.75">
      <c r="B72" s="6" t="s">
        <v>605</v>
      </c>
      <c r="C72" s="17">
        <v>699017</v>
      </c>
      <c r="D72" s="6" t="s">
        <v>121</v>
      </c>
      <c r="E72" s="6"/>
      <c r="F72" s="18">
        <v>520025438</v>
      </c>
      <c r="G72" s="6" t="s">
        <v>186</v>
      </c>
      <c r="H72" s="6" t="s">
        <v>93</v>
      </c>
      <c r="I72" s="7">
        <v>4218</v>
      </c>
      <c r="J72" s="7">
        <v>29390</v>
      </c>
      <c r="K72" s="7">
        <v>0</v>
      </c>
      <c r="L72" s="7">
        <v>1239.67</v>
      </c>
      <c r="M72" s="8">
        <v>0.0007</v>
      </c>
      <c r="N72" s="8">
        <v>0.0036</v>
      </c>
      <c r="O72" s="8">
        <v>0.0006</v>
      </c>
    </row>
    <row r="73" spans="2:15" ht="12.75">
      <c r="B73" s="6" t="s">
        <v>606</v>
      </c>
      <c r="C73" s="17">
        <v>1081686</v>
      </c>
      <c r="D73" s="6" t="s">
        <v>121</v>
      </c>
      <c r="E73" s="6"/>
      <c r="F73" s="18">
        <v>520043720</v>
      </c>
      <c r="G73" s="6" t="s">
        <v>186</v>
      </c>
      <c r="H73" s="6" t="s">
        <v>93</v>
      </c>
      <c r="I73" s="7">
        <v>19517</v>
      </c>
      <c r="J73" s="7">
        <v>3438</v>
      </c>
      <c r="K73" s="7">
        <v>0</v>
      </c>
      <c r="L73" s="7">
        <v>670.99</v>
      </c>
      <c r="M73" s="8">
        <v>0.0003</v>
      </c>
      <c r="N73" s="8">
        <v>0.0019</v>
      </c>
      <c r="O73" s="8">
        <v>0.0003</v>
      </c>
    </row>
    <row r="74" spans="2:15" ht="12.75">
      <c r="B74" s="6" t="s">
        <v>607</v>
      </c>
      <c r="C74" s="17">
        <v>1109644</v>
      </c>
      <c r="D74" s="6" t="s">
        <v>121</v>
      </c>
      <c r="E74" s="6"/>
      <c r="F74" s="18">
        <v>513992529</v>
      </c>
      <c r="G74" s="6" t="s">
        <v>186</v>
      </c>
      <c r="H74" s="6" t="s">
        <v>93</v>
      </c>
      <c r="I74" s="7">
        <v>319779</v>
      </c>
      <c r="J74" s="7">
        <v>649.4</v>
      </c>
      <c r="K74" s="7">
        <v>0</v>
      </c>
      <c r="L74" s="7">
        <v>2076.64</v>
      </c>
      <c r="M74" s="8">
        <v>0.0017</v>
      </c>
      <c r="N74" s="8">
        <v>0.006</v>
      </c>
      <c r="O74" s="8">
        <v>0.0011</v>
      </c>
    </row>
    <row r="75" spans="2:15" ht="12.75">
      <c r="B75" s="6" t="s">
        <v>608</v>
      </c>
      <c r="C75" s="17">
        <v>1098565</v>
      </c>
      <c r="D75" s="6" t="s">
        <v>121</v>
      </c>
      <c r="E75" s="6"/>
      <c r="F75" s="18">
        <v>513765859</v>
      </c>
      <c r="G75" s="6" t="s">
        <v>186</v>
      </c>
      <c r="H75" s="6" t="s">
        <v>93</v>
      </c>
      <c r="I75" s="7">
        <v>5781</v>
      </c>
      <c r="J75" s="7">
        <v>13650</v>
      </c>
      <c r="K75" s="7">
        <v>0</v>
      </c>
      <c r="L75" s="7">
        <v>789.11</v>
      </c>
      <c r="M75" s="8">
        <v>0.0005</v>
      </c>
      <c r="N75" s="8">
        <v>0.0023</v>
      </c>
      <c r="O75" s="8">
        <v>0.0004</v>
      </c>
    </row>
    <row r="76" spans="2:15" ht="12.75">
      <c r="B76" s="6" t="s">
        <v>609</v>
      </c>
      <c r="C76" s="17">
        <v>1098920</v>
      </c>
      <c r="D76" s="6" t="s">
        <v>121</v>
      </c>
      <c r="E76" s="6"/>
      <c r="F76" s="18">
        <v>513821488</v>
      </c>
      <c r="G76" s="6" t="s">
        <v>186</v>
      </c>
      <c r="H76" s="6" t="s">
        <v>93</v>
      </c>
      <c r="I76" s="7">
        <v>176577</v>
      </c>
      <c r="J76" s="7">
        <v>1478</v>
      </c>
      <c r="K76" s="7">
        <v>0</v>
      </c>
      <c r="L76" s="7">
        <v>2609.81</v>
      </c>
      <c r="M76" s="8">
        <v>0.001</v>
      </c>
      <c r="N76" s="8">
        <v>0.0076</v>
      </c>
      <c r="O76" s="8">
        <v>0.0013</v>
      </c>
    </row>
    <row r="77" spans="2:15" ht="12.75">
      <c r="B77" s="6" t="s">
        <v>610</v>
      </c>
      <c r="C77" s="17">
        <v>1081942</v>
      </c>
      <c r="D77" s="6" t="s">
        <v>121</v>
      </c>
      <c r="E77" s="6"/>
      <c r="F77" s="18">
        <v>520036104</v>
      </c>
      <c r="G77" s="6" t="s">
        <v>186</v>
      </c>
      <c r="H77" s="6" t="s">
        <v>93</v>
      </c>
      <c r="I77" s="7">
        <v>197234</v>
      </c>
      <c r="J77" s="7">
        <v>747</v>
      </c>
      <c r="K77" s="7">
        <v>0</v>
      </c>
      <c r="L77" s="7">
        <v>1473.34</v>
      </c>
      <c r="M77" s="8">
        <v>0.0005</v>
      </c>
      <c r="N77" s="8">
        <v>0.0043</v>
      </c>
      <c r="O77" s="8">
        <v>0.0007</v>
      </c>
    </row>
    <row r="78" spans="2:15" ht="12.75">
      <c r="B78" s="6" t="s">
        <v>611</v>
      </c>
      <c r="C78" s="17">
        <v>168013</v>
      </c>
      <c r="D78" s="6" t="s">
        <v>121</v>
      </c>
      <c r="E78" s="6"/>
      <c r="F78" s="18">
        <v>520034109</v>
      </c>
      <c r="G78" s="6" t="s">
        <v>557</v>
      </c>
      <c r="H78" s="6" t="s">
        <v>93</v>
      </c>
      <c r="I78" s="7">
        <v>632</v>
      </c>
      <c r="J78" s="7">
        <v>30580</v>
      </c>
      <c r="K78" s="7">
        <v>0</v>
      </c>
      <c r="L78" s="7">
        <v>193.27</v>
      </c>
      <c r="M78" s="8">
        <v>0.0002</v>
      </c>
      <c r="N78" s="8">
        <v>0.0006</v>
      </c>
      <c r="O78" s="8">
        <v>0.0001</v>
      </c>
    </row>
    <row r="79" spans="2:15" ht="12.75">
      <c r="B79" s="6" t="s">
        <v>612</v>
      </c>
      <c r="C79" s="17">
        <v>627034</v>
      </c>
      <c r="D79" s="6" t="s">
        <v>121</v>
      </c>
      <c r="E79" s="6"/>
      <c r="F79" s="18">
        <v>520025602</v>
      </c>
      <c r="G79" s="6" t="s">
        <v>613</v>
      </c>
      <c r="H79" s="6" t="s">
        <v>93</v>
      </c>
      <c r="I79" s="7">
        <v>5436</v>
      </c>
      <c r="J79" s="7">
        <v>10720</v>
      </c>
      <c r="K79" s="7">
        <v>0</v>
      </c>
      <c r="L79" s="7">
        <v>582.74</v>
      </c>
      <c r="M79" s="8">
        <v>0.0002</v>
      </c>
      <c r="N79" s="8">
        <v>0.0017</v>
      </c>
      <c r="O79" s="8">
        <v>0.0003</v>
      </c>
    </row>
    <row r="80" spans="2:15" ht="12.75">
      <c r="B80" s="6" t="s">
        <v>614</v>
      </c>
      <c r="C80" s="17">
        <v>1087022</v>
      </c>
      <c r="D80" s="6" t="s">
        <v>121</v>
      </c>
      <c r="E80" s="6"/>
      <c r="F80" s="18">
        <v>512157603</v>
      </c>
      <c r="G80" s="6" t="s">
        <v>613</v>
      </c>
      <c r="H80" s="6" t="s">
        <v>93</v>
      </c>
      <c r="I80" s="7">
        <v>14673</v>
      </c>
      <c r="J80" s="7">
        <v>7451</v>
      </c>
      <c r="K80" s="7">
        <v>0</v>
      </c>
      <c r="L80" s="7">
        <v>1093.29</v>
      </c>
      <c r="M80" s="8">
        <v>0.0011</v>
      </c>
      <c r="N80" s="8">
        <v>0.0032</v>
      </c>
      <c r="O80" s="8">
        <v>0.0006</v>
      </c>
    </row>
    <row r="81" spans="2:15" ht="12.75">
      <c r="B81" s="6" t="s">
        <v>615</v>
      </c>
      <c r="C81" s="17">
        <v>315010</v>
      </c>
      <c r="D81" s="6" t="s">
        <v>121</v>
      </c>
      <c r="E81" s="6"/>
      <c r="F81" s="18">
        <v>520037284</v>
      </c>
      <c r="G81" s="6" t="s">
        <v>613</v>
      </c>
      <c r="H81" s="6" t="s">
        <v>93</v>
      </c>
      <c r="I81" s="7">
        <v>768</v>
      </c>
      <c r="J81" s="7">
        <v>9104</v>
      </c>
      <c r="K81" s="7">
        <v>0</v>
      </c>
      <c r="L81" s="7">
        <v>69.92</v>
      </c>
      <c r="M81" s="8">
        <v>0.0001</v>
      </c>
      <c r="N81" s="8">
        <v>0.0002</v>
      </c>
      <c r="O81" s="8">
        <v>0</v>
      </c>
    </row>
    <row r="82" spans="2:15" ht="12.75">
      <c r="B82" s="6" t="s">
        <v>616</v>
      </c>
      <c r="C82" s="17">
        <v>1132356</v>
      </c>
      <c r="D82" s="6" t="s">
        <v>121</v>
      </c>
      <c r="E82" s="6"/>
      <c r="F82" s="18">
        <v>515001659</v>
      </c>
      <c r="G82" s="6" t="s">
        <v>346</v>
      </c>
      <c r="H82" s="6" t="s">
        <v>93</v>
      </c>
      <c r="I82" s="7">
        <v>132740</v>
      </c>
      <c r="J82" s="7">
        <v>1375</v>
      </c>
      <c r="K82" s="7">
        <v>0</v>
      </c>
      <c r="L82" s="7">
        <v>1825.17</v>
      </c>
      <c r="M82" s="8">
        <v>0.0012</v>
      </c>
      <c r="N82" s="8">
        <v>0.0053</v>
      </c>
      <c r="O82" s="8">
        <v>0.0009</v>
      </c>
    </row>
    <row r="83" spans="2:15" ht="12.75">
      <c r="B83" s="6" t="s">
        <v>617</v>
      </c>
      <c r="C83" s="17">
        <v>1133875</v>
      </c>
      <c r="D83" s="6" t="s">
        <v>121</v>
      </c>
      <c r="E83" s="6"/>
      <c r="F83" s="18">
        <v>514892801</v>
      </c>
      <c r="G83" s="6" t="s">
        <v>346</v>
      </c>
      <c r="H83" s="6" t="s">
        <v>93</v>
      </c>
      <c r="I83" s="7">
        <v>51861</v>
      </c>
      <c r="J83" s="7">
        <v>1281</v>
      </c>
      <c r="K83" s="7">
        <v>0</v>
      </c>
      <c r="L83" s="7">
        <v>664.34</v>
      </c>
      <c r="M83" s="8">
        <v>0.0001</v>
      </c>
      <c r="N83" s="8">
        <v>0.0019</v>
      </c>
      <c r="O83" s="8">
        <v>0.0003</v>
      </c>
    </row>
    <row r="84" spans="2:15" ht="12.75">
      <c r="B84" s="6" t="s">
        <v>618</v>
      </c>
      <c r="C84" s="17">
        <v>1091065</v>
      </c>
      <c r="D84" s="6" t="s">
        <v>121</v>
      </c>
      <c r="E84" s="6"/>
      <c r="F84" s="18">
        <v>511527202</v>
      </c>
      <c r="G84" s="6" t="s">
        <v>472</v>
      </c>
      <c r="H84" s="6" t="s">
        <v>93</v>
      </c>
      <c r="I84" s="7">
        <v>23812.96</v>
      </c>
      <c r="J84" s="7">
        <v>2362</v>
      </c>
      <c r="K84" s="7">
        <v>0</v>
      </c>
      <c r="L84" s="7">
        <v>562.46</v>
      </c>
      <c r="M84" s="8">
        <v>0.0002</v>
      </c>
      <c r="N84" s="8">
        <v>0.0016</v>
      </c>
      <c r="O84" s="8">
        <v>0.0003</v>
      </c>
    </row>
    <row r="85" spans="2:15" ht="12.75">
      <c r="B85" s="6" t="s">
        <v>619</v>
      </c>
      <c r="C85" s="17">
        <v>1081603</v>
      </c>
      <c r="D85" s="6" t="s">
        <v>121</v>
      </c>
      <c r="E85" s="6"/>
      <c r="F85" s="18">
        <v>520042912</v>
      </c>
      <c r="G85" s="6" t="s">
        <v>217</v>
      </c>
      <c r="H85" s="6" t="s">
        <v>93</v>
      </c>
      <c r="I85" s="7">
        <v>2639</v>
      </c>
      <c r="J85" s="7">
        <v>18000</v>
      </c>
      <c r="K85" s="7">
        <v>0</v>
      </c>
      <c r="L85" s="7">
        <v>475.02</v>
      </c>
      <c r="M85" s="8">
        <v>0.0003</v>
      </c>
      <c r="N85" s="8">
        <v>0.0014</v>
      </c>
      <c r="O85" s="8">
        <v>0.0002</v>
      </c>
    </row>
    <row r="86" spans="2:15" ht="12.75">
      <c r="B86" s="6" t="s">
        <v>620</v>
      </c>
      <c r="C86" s="17">
        <v>1100957</v>
      </c>
      <c r="D86" s="6" t="s">
        <v>121</v>
      </c>
      <c r="E86" s="6"/>
      <c r="F86" s="18">
        <v>510119068</v>
      </c>
      <c r="G86" s="6" t="s">
        <v>331</v>
      </c>
      <c r="H86" s="6" t="s">
        <v>93</v>
      </c>
      <c r="I86" s="7">
        <v>264202</v>
      </c>
      <c r="J86" s="7">
        <v>402.7</v>
      </c>
      <c r="K86" s="7">
        <v>0</v>
      </c>
      <c r="L86" s="7">
        <v>1063.94</v>
      </c>
      <c r="M86" s="8">
        <v>0.0009</v>
      </c>
      <c r="N86" s="8">
        <v>0.0031</v>
      </c>
      <c r="O86" s="8">
        <v>0.0005</v>
      </c>
    </row>
    <row r="87" spans="2:15" ht="12.75">
      <c r="B87" s="6" t="s">
        <v>621</v>
      </c>
      <c r="C87" s="17">
        <v>632018</v>
      </c>
      <c r="D87" s="6" t="s">
        <v>121</v>
      </c>
      <c r="E87" s="6"/>
      <c r="F87" s="18">
        <v>520018383</v>
      </c>
      <c r="G87" s="6" t="s">
        <v>331</v>
      </c>
      <c r="H87" s="6" t="s">
        <v>93</v>
      </c>
      <c r="I87" s="7">
        <v>2150</v>
      </c>
      <c r="J87" s="7">
        <v>29000</v>
      </c>
      <c r="K87" s="7">
        <v>0</v>
      </c>
      <c r="L87" s="7">
        <v>623.5</v>
      </c>
      <c r="M87" s="8">
        <v>0.0003</v>
      </c>
      <c r="N87" s="8">
        <v>0.0018</v>
      </c>
      <c r="O87" s="8">
        <v>0.0003</v>
      </c>
    </row>
    <row r="88" spans="2:15" ht="12.75">
      <c r="B88" s="6" t="s">
        <v>622</v>
      </c>
      <c r="C88" s="17">
        <v>1090117</v>
      </c>
      <c r="D88" s="6" t="s">
        <v>121</v>
      </c>
      <c r="E88" s="6"/>
      <c r="F88" s="18">
        <v>512288713</v>
      </c>
      <c r="G88" s="6" t="s">
        <v>331</v>
      </c>
      <c r="H88" s="6" t="s">
        <v>93</v>
      </c>
      <c r="I88" s="7">
        <v>15376</v>
      </c>
      <c r="J88" s="7">
        <v>1100</v>
      </c>
      <c r="K88" s="7">
        <v>0</v>
      </c>
      <c r="L88" s="7">
        <v>169.14</v>
      </c>
      <c r="M88" s="8">
        <v>0.0002</v>
      </c>
      <c r="N88" s="8">
        <v>0.0005</v>
      </c>
      <c r="O88" s="8">
        <v>0.0001</v>
      </c>
    </row>
    <row r="89" spans="2:15" ht="12.75">
      <c r="B89" s="6" t="s">
        <v>623</v>
      </c>
      <c r="C89" s="17">
        <v>1090547</v>
      </c>
      <c r="D89" s="6" t="s">
        <v>121</v>
      </c>
      <c r="E89" s="6"/>
      <c r="F89" s="18">
        <v>513507574</v>
      </c>
      <c r="G89" s="6" t="s">
        <v>331</v>
      </c>
      <c r="H89" s="6" t="s">
        <v>93</v>
      </c>
      <c r="I89" s="7">
        <v>25378</v>
      </c>
      <c r="J89" s="7">
        <v>1414</v>
      </c>
      <c r="K89" s="7">
        <v>0</v>
      </c>
      <c r="L89" s="7">
        <v>358.84</v>
      </c>
      <c r="M89" s="8">
        <v>0.0007</v>
      </c>
      <c r="N89" s="8">
        <v>0.001</v>
      </c>
      <c r="O89" s="8">
        <v>0.0002</v>
      </c>
    </row>
    <row r="90" spans="2:15" ht="12.75">
      <c r="B90" s="6" t="s">
        <v>624</v>
      </c>
      <c r="C90" s="17">
        <v>694034</v>
      </c>
      <c r="D90" s="6" t="s">
        <v>121</v>
      </c>
      <c r="E90" s="6"/>
      <c r="F90" s="18">
        <v>520025370</v>
      </c>
      <c r="G90" s="6" t="s">
        <v>265</v>
      </c>
      <c r="H90" s="6" t="s">
        <v>93</v>
      </c>
      <c r="I90" s="7">
        <v>3800</v>
      </c>
      <c r="J90" s="7">
        <v>6941</v>
      </c>
      <c r="K90" s="7">
        <v>0</v>
      </c>
      <c r="L90" s="7">
        <v>263.76</v>
      </c>
      <c r="M90" s="8">
        <v>0.0001</v>
      </c>
      <c r="N90" s="8">
        <v>0.0008</v>
      </c>
      <c r="O90" s="8">
        <v>0.0001</v>
      </c>
    </row>
    <row r="91" spans="2:15" ht="12.75">
      <c r="B91" s="6" t="s">
        <v>625</v>
      </c>
      <c r="C91" s="17">
        <v>739037</v>
      </c>
      <c r="D91" s="6" t="s">
        <v>121</v>
      </c>
      <c r="E91" s="6"/>
      <c r="F91" s="18">
        <v>520028911</v>
      </c>
      <c r="G91" s="6" t="s">
        <v>265</v>
      </c>
      <c r="H91" s="6" t="s">
        <v>93</v>
      </c>
      <c r="I91" s="7">
        <v>3330</v>
      </c>
      <c r="J91" s="7">
        <v>89680</v>
      </c>
      <c r="K91" s="7">
        <v>30.46</v>
      </c>
      <c r="L91" s="7">
        <v>3016.81</v>
      </c>
      <c r="M91" s="8">
        <v>0.0009</v>
      </c>
      <c r="N91" s="8">
        <v>0.0087</v>
      </c>
      <c r="O91" s="8">
        <v>0.0015</v>
      </c>
    </row>
    <row r="92" spans="2:15" ht="12.75">
      <c r="B92" s="6" t="s">
        <v>626</v>
      </c>
      <c r="C92" s="17">
        <v>583013</v>
      </c>
      <c r="D92" s="6" t="s">
        <v>121</v>
      </c>
      <c r="E92" s="6"/>
      <c r="F92" s="18">
        <v>520033226</v>
      </c>
      <c r="G92" s="6" t="s">
        <v>265</v>
      </c>
      <c r="H92" s="6" t="s">
        <v>93</v>
      </c>
      <c r="I92" s="7">
        <v>8965</v>
      </c>
      <c r="J92" s="7">
        <v>22370</v>
      </c>
      <c r="K92" s="7">
        <v>0</v>
      </c>
      <c r="L92" s="7">
        <v>2005.47</v>
      </c>
      <c r="M92" s="8">
        <v>0.0005</v>
      </c>
      <c r="N92" s="8">
        <v>0.0058</v>
      </c>
      <c r="O92" s="8">
        <v>0.001</v>
      </c>
    </row>
    <row r="93" spans="2:15" ht="12.75">
      <c r="B93" s="6" t="s">
        <v>627</v>
      </c>
      <c r="C93" s="17">
        <v>1134139</v>
      </c>
      <c r="D93" s="6" t="s">
        <v>121</v>
      </c>
      <c r="E93" s="6"/>
      <c r="F93" s="6" t="s">
        <v>628</v>
      </c>
      <c r="G93" s="6" t="s">
        <v>265</v>
      </c>
      <c r="H93" s="6" t="s">
        <v>93</v>
      </c>
      <c r="I93" s="7">
        <v>15412</v>
      </c>
      <c r="J93" s="7">
        <v>6178</v>
      </c>
      <c r="K93" s="7">
        <v>0</v>
      </c>
      <c r="L93" s="7">
        <v>952.15</v>
      </c>
      <c r="M93" s="8">
        <v>0.0003</v>
      </c>
      <c r="N93" s="8">
        <v>0.0028</v>
      </c>
      <c r="O93" s="8">
        <v>0.0005</v>
      </c>
    </row>
    <row r="94" spans="2:15" ht="12.75">
      <c r="B94" s="6" t="s">
        <v>629</v>
      </c>
      <c r="C94" s="17">
        <v>643015</v>
      </c>
      <c r="D94" s="6" t="s">
        <v>121</v>
      </c>
      <c r="E94" s="6"/>
      <c r="F94" s="18">
        <v>520020942</v>
      </c>
      <c r="G94" s="6" t="s">
        <v>295</v>
      </c>
      <c r="H94" s="6" t="s">
        <v>93</v>
      </c>
      <c r="I94" s="7">
        <v>60227</v>
      </c>
      <c r="J94" s="7">
        <v>2494</v>
      </c>
      <c r="K94" s="7">
        <v>0</v>
      </c>
      <c r="L94" s="7">
        <v>1502.06</v>
      </c>
      <c r="M94" s="8">
        <v>0.0006</v>
      </c>
      <c r="N94" s="8">
        <v>0.0044</v>
      </c>
      <c r="O94" s="8">
        <v>0.0008</v>
      </c>
    </row>
    <row r="95" spans="2:15" ht="12.75">
      <c r="B95" s="6" t="s">
        <v>630</v>
      </c>
      <c r="C95" s="17">
        <v>394015</v>
      </c>
      <c r="D95" s="6" t="s">
        <v>121</v>
      </c>
      <c r="E95" s="6"/>
      <c r="F95" s="18">
        <v>550012777</v>
      </c>
      <c r="G95" s="6" t="s">
        <v>295</v>
      </c>
      <c r="H95" s="6" t="s">
        <v>93</v>
      </c>
      <c r="I95" s="7">
        <v>968155.5</v>
      </c>
      <c r="J95" s="7">
        <v>271.3</v>
      </c>
      <c r="K95" s="7">
        <v>0</v>
      </c>
      <c r="L95" s="7">
        <v>2626.61</v>
      </c>
      <c r="M95" s="8">
        <v>0.0009</v>
      </c>
      <c r="N95" s="8">
        <v>0.0076</v>
      </c>
      <c r="O95" s="8">
        <v>0.0013</v>
      </c>
    </row>
    <row r="96" spans="2:15" ht="12.75">
      <c r="B96" s="6" t="s">
        <v>631</v>
      </c>
      <c r="C96" s="17">
        <v>1141357</v>
      </c>
      <c r="D96" s="6" t="s">
        <v>121</v>
      </c>
      <c r="E96" s="6"/>
      <c r="F96" s="18">
        <v>550258438</v>
      </c>
      <c r="G96" s="6" t="s">
        <v>295</v>
      </c>
      <c r="H96" s="6" t="s">
        <v>93</v>
      </c>
      <c r="I96" s="7">
        <v>24500</v>
      </c>
      <c r="J96" s="7">
        <v>1638</v>
      </c>
      <c r="K96" s="7">
        <v>39.18</v>
      </c>
      <c r="L96" s="7">
        <v>440.49</v>
      </c>
      <c r="M96" s="8">
        <v>0.0003</v>
      </c>
      <c r="N96" s="8">
        <v>0.0013</v>
      </c>
      <c r="O96" s="8">
        <v>0.0002</v>
      </c>
    </row>
    <row r="97" spans="2:15" ht="12.75">
      <c r="B97" s="6" t="s">
        <v>632</v>
      </c>
      <c r="C97" s="17">
        <v>1096106</v>
      </c>
      <c r="D97" s="6" t="s">
        <v>121</v>
      </c>
      <c r="E97" s="6"/>
      <c r="F97" s="18">
        <v>513773564</v>
      </c>
      <c r="G97" s="6" t="s">
        <v>249</v>
      </c>
      <c r="H97" s="6" t="s">
        <v>93</v>
      </c>
      <c r="I97" s="7">
        <v>12228</v>
      </c>
      <c r="J97" s="7">
        <v>3906</v>
      </c>
      <c r="K97" s="7">
        <v>0</v>
      </c>
      <c r="L97" s="7">
        <v>477.63</v>
      </c>
      <c r="M97" s="8">
        <v>0.0008</v>
      </c>
      <c r="N97" s="8">
        <v>0.0014</v>
      </c>
      <c r="O97" s="8">
        <v>0.0002</v>
      </c>
    </row>
    <row r="98" spans="2:15" ht="12.75">
      <c r="B98" s="6" t="s">
        <v>633</v>
      </c>
      <c r="C98" s="17">
        <v>1081843</v>
      </c>
      <c r="D98" s="6" t="s">
        <v>121</v>
      </c>
      <c r="E98" s="6"/>
      <c r="F98" s="18">
        <v>520043795</v>
      </c>
      <c r="G98" s="6" t="s">
        <v>249</v>
      </c>
      <c r="H98" s="6" t="s">
        <v>93</v>
      </c>
      <c r="I98" s="7">
        <v>26600</v>
      </c>
      <c r="J98" s="7">
        <v>1089</v>
      </c>
      <c r="K98" s="7">
        <v>0</v>
      </c>
      <c r="L98" s="7">
        <v>289.67</v>
      </c>
      <c r="M98" s="8">
        <v>0.0004</v>
      </c>
      <c r="N98" s="8">
        <v>0.0008</v>
      </c>
      <c r="O98" s="8">
        <v>0.0001</v>
      </c>
    </row>
    <row r="99" spans="2:15" ht="12.75">
      <c r="B99" s="6" t="s">
        <v>634</v>
      </c>
      <c r="C99" s="17">
        <v>208017</v>
      </c>
      <c r="D99" s="6" t="s">
        <v>121</v>
      </c>
      <c r="E99" s="6"/>
      <c r="F99" s="18">
        <v>520036070</v>
      </c>
      <c r="G99" s="6" t="s">
        <v>249</v>
      </c>
      <c r="H99" s="6" t="s">
        <v>93</v>
      </c>
      <c r="I99" s="7">
        <v>8662</v>
      </c>
      <c r="J99" s="7">
        <v>2129</v>
      </c>
      <c r="K99" s="7">
        <v>0</v>
      </c>
      <c r="L99" s="7">
        <v>184.41</v>
      </c>
      <c r="M99" s="8">
        <v>0.0003</v>
      </c>
      <c r="N99" s="8">
        <v>0.0005</v>
      </c>
      <c r="O99" s="8">
        <v>0.0001</v>
      </c>
    </row>
    <row r="100" spans="2:15" ht="12.75">
      <c r="B100" s="6" t="s">
        <v>635</v>
      </c>
      <c r="C100" s="17">
        <v>1107663</v>
      </c>
      <c r="D100" s="6" t="s">
        <v>121</v>
      </c>
      <c r="E100" s="6"/>
      <c r="F100" s="18">
        <v>512832742</v>
      </c>
      <c r="G100" s="6" t="s">
        <v>199</v>
      </c>
      <c r="H100" s="6" t="s">
        <v>93</v>
      </c>
      <c r="I100" s="7">
        <v>4266</v>
      </c>
      <c r="J100" s="7">
        <v>3569</v>
      </c>
      <c r="K100" s="7">
        <v>0</v>
      </c>
      <c r="L100" s="7">
        <v>152.25</v>
      </c>
      <c r="M100" s="8">
        <v>0.0001</v>
      </c>
      <c r="N100" s="8">
        <v>0.0004</v>
      </c>
      <c r="O100" s="8">
        <v>0.0001</v>
      </c>
    </row>
    <row r="101" spans="2:15" ht="12.75">
      <c r="B101" s="6" t="s">
        <v>636</v>
      </c>
      <c r="C101" s="17">
        <v>1101534</v>
      </c>
      <c r="D101" s="6" t="s">
        <v>121</v>
      </c>
      <c r="E101" s="6"/>
      <c r="F101" s="18">
        <v>511930125</v>
      </c>
      <c r="G101" s="6" t="s">
        <v>199</v>
      </c>
      <c r="H101" s="6" t="s">
        <v>93</v>
      </c>
      <c r="I101" s="7">
        <v>60954</v>
      </c>
      <c r="J101" s="7">
        <v>2490</v>
      </c>
      <c r="K101" s="7">
        <v>0</v>
      </c>
      <c r="L101" s="7">
        <v>1517.75</v>
      </c>
      <c r="M101" s="8">
        <v>0.0005</v>
      </c>
      <c r="N101" s="8">
        <v>0.0044</v>
      </c>
      <c r="O101" s="8">
        <v>0.0008</v>
      </c>
    </row>
    <row r="102" spans="2:15" ht="12.75">
      <c r="B102" s="6" t="s">
        <v>637</v>
      </c>
      <c r="C102" s="17">
        <v>1083484</v>
      </c>
      <c r="D102" s="6" t="s">
        <v>121</v>
      </c>
      <c r="E102" s="6"/>
      <c r="F102" s="18">
        <v>520044314</v>
      </c>
      <c r="G102" s="6" t="s">
        <v>199</v>
      </c>
      <c r="H102" s="6" t="s">
        <v>93</v>
      </c>
      <c r="I102" s="7">
        <v>203685</v>
      </c>
      <c r="J102" s="7">
        <v>1912</v>
      </c>
      <c r="K102" s="7">
        <v>0</v>
      </c>
      <c r="L102" s="7">
        <v>3894.46</v>
      </c>
      <c r="M102" s="8">
        <v>0.0012</v>
      </c>
      <c r="N102" s="8">
        <v>0.0113</v>
      </c>
      <c r="O102" s="8">
        <v>0.002</v>
      </c>
    </row>
    <row r="103" spans="2:15" ht="12.75">
      <c r="B103" s="6" t="s">
        <v>638</v>
      </c>
      <c r="C103" s="17">
        <v>310011</v>
      </c>
      <c r="D103" s="6" t="s">
        <v>121</v>
      </c>
      <c r="E103" s="6"/>
      <c r="F103" s="18">
        <v>520037367</v>
      </c>
      <c r="G103" s="6" t="s">
        <v>205</v>
      </c>
      <c r="H103" s="6" t="s">
        <v>93</v>
      </c>
      <c r="I103" s="7">
        <v>66732</v>
      </c>
      <c r="J103" s="7">
        <v>209.8</v>
      </c>
      <c r="K103" s="7">
        <v>0</v>
      </c>
      <c r="L103" s="7">
        <v>140</v>
      </c>
      <c r="M103" s="8">
        <v>0.0001</v>
      </c>
      <c r="N103" s="8">
        <v>0.0004</v>
      </c>
      <c r="O103" s="8">
        <v>0.0001</v>
      </c>
    </row>
    <row r="104" spans="2:15" ht="12.75">
      <c r="B104" s="6" t="s">
        <v>639</v>
      </c>
      <c r="C104" s="17">
        <v>1093202</v>
      </c>
      <c r="D104" s="6" t="s">
        <v>121</v>
      </c>
      <c r="E104" s="6"/>
      <c r="F104" s="18">
        <v>520043878</v>
      </c>
      <c r="G104" s="6" t="s">
        <v>205</v>
      </c>
      <c r="H104" s="6" t="s">
        <v>93</v>
      </c>
      <c r="I104" s="7">
        <v>15000</v>
      </c>
      <c r="J104" s="7">
        <v>5718</v>
      </c>
      <c r="K104" s="7">
        <v>0</v>
      </c>
      <c r="L104" s="7">
        <v>857.7</v>
      </c>
      <c r="M104" s="8">
        <v>0.0009</v>
      </c>
      <c r="N104" s="8">
        <v>0.0025</v>
      </c>
      <c r="O104" s="8">
        <v>0.0004</v>
      </c>
    </row>
    <row r="105" spans="2:15" ht="12.75">
      <c r="B105" s="6" t="s">
        <v>640</v>
      </c>
      <c r="C105" s="17">
        <v>1082312</v>
      </c>
      <c r="D105" s="6" t="s">
        <v>121</v>
      </c>
      <c r="E105" s="6"/>
      <c r="F105" s="18">
        <v>520036740</v>
      </c>
      <c r="G105" s="6" t="s">
        <v>519</v>
      </c>
      <c r="H105" s="6" t="s">
        <v>93</v>
      </c>
      <c r="I105" s="7">
        <v>39572</v>
      </c>
      <c r="J105" s="7">
        <v>3215</v>
      </c>
      <c r="K105" s="7">
        <v>0</v>
      </c>
      <c r="L105" s="7">
        <v>1272.24</v>
      </c>
      <c r="M105" s="8">
        <v>0.0009</v>
      </c>
      <c r="N105" s="8">
        <v>0.0037</v>
      </c>
      <c r="O105" s="8">
        <v>0.0006</v>
      </c>
    </row>
    <row r="106" spans="2:15" ht="12.75">
      <c r="B106" s="6" t="s">
        <v>641</v>
      </c>
      <c r="C106" s="17">
        <v>1087659</v>
      </c>
      <c r="D106" s="6" t="s">
        <v>121</v>
      </c>
      <c r="E106" s="6"/>
      <c r="F106" s="18">
        <v>53368</v>
      </c>
      <c r="G106" s="6" t="s">
        <v>519</v>
      </c>
      <c r="H106" s="6" t="s">
        <v>93</v>
      </c>
      <c r="I106" s="7">
        <v>20793</v>
      </c>
      <c r="J106" s="7">
        <v>4299</v>
      </c>
      <c r="K106" s="7">
        <v>0</v>
      </c>
      <c r="L106" s="7">
        <v>893.89</v>
      </c>
      <c r="M106" s="8">
        <v>0.0004</v>
      </c>
      <c r="N106" s="8">
        <v>0.0026</v>
      </c>
      <c r="O106" s="8">
        <v>0.0005</v>
      </c>
    </row>
    <row r="107" spans="2:15" ht="12.75">
      <c r="B107" s="6" t="s">
        <v>642</v>
      </c>
      <c r="C107" s="17">
        <v>1084557</v>
      </c>
      <c r="D107" s="6" t="s">
        <v>121</v>
      </c>
      <c r="E107" s="6"/>
      <c r="F107" s="18">
        <v>511812463</v>
      </c>
      <c r="G107" s="6" t="s">
        <v>314</v>
      </c>
      <c r="H107" s="6" t="s">
        <v>93</v>
      </c>
      <c r="I107" s="7">
        <v>16329</v>
      </c>
      <c r="J107" s="7">
        <v>9411</v>
      </c>
      <c r="K107" s="7">
        <v>0</v>
      </c>
      <c r="L107" s="7">
        <v>1536.72</v>
      </c>
      <c r="M107" s="8">
        <v>0.0006</v>
      </c>
      <c r="N107" s="8">
        <v>0.0045</v>
      </c>
      <c r="O107" s="8">
        <v>0.0008</v>
      </c>
    </row>
    <row r="108" spans="2:15" ht="12.75">
      <c r="B108" s="6" t="s">
        <v>643</v>
      </c>
      <c r="C108" s="17">
        <v>1095264</v>
      </c>
      <c r="D108" s="6" t="s">
        <v>121</v>
      </c>
      <c r="E108" s="6"/>
      <c r="F108" s="18">
        <v>511235434</v>
      </c>
      <c r="G108" s="6" t="s">
        <v>314</v>
      </c>
      <c r="H108" s="6" t="s">
        <v>93</v>
      </c>
      <c r="I108" s="7">
        <v>4839</v>
      </c>
      <c r="J108" s="7">
        <v>3223</v>
      </c>
      <c r="K108" s="7">
        <v>0</v>
      </c>
      <c r="L108" s="7">
        <v>155.96</v>
      </c>
      <c r="M108" s="8">
        <v>0.0001</v>
      </c>
      <c r="N108" s="8">
        <v>0.0005</v>
      </c>
      <c r="O108" s="8">
        <v>0.0001</v>
      </c>
    </row>
    <row r="109" spans="2:15" ht="12.75">
      <c r="B109" s="6" t="s">
        <v>644</v>
      </c>
      <c r="C109" s="17">
        <v>1094119</v>
      </c>
      <c r="D109" s="6" t="s">
        <v>121</v>
      </c>
      <c r="E109" s="6"/>
      <c r="F109" s="18">
        <v>511524605</v>
      </c>
      <c r="G109" s="6" t="s">
        <v>645</v>
      </c>
      <c r="H109" s="6" t="s">
        <v>93</v>
      </c>
      <c r="I109" s="7">
        <v>60260</v>
      </c>
      <c r="J109" s="7">
        <v>2245</v>
      </c>
      <c r="K109" s="7">
        <v>0</v>
      </c>
      <c r="L109" s="7">
        <v>1352.84</v>
      </c>
      <c r="M109" s="8">
        <v>0.0015</v>
      </c>
      <c r="N109" s="8">
        <v>0.0039</v>
      </c>
      <c r="O109" s="8">
        <v>0.0007</v>
      </c>
    </row>
    <row r="110" spans="2:15" ht="12.75">
      <c r="B110" s="6" t="s">
        <v>646</v>
      </c>
      <c r="C110" s="17">
        <v>1084698</v>
      </c>
      <c r="D110" s="6" t="s">
        <v>121</v>
      </c>
      <c r="E110" s="6"/>
      <c r="F110" s="18">
        <v>520039942</v>
      </c>
      <c r="G110" s="6" t="s">
        <v>647</v>
      </c>
      <c r="H110" s="6" t="s">
        <v>93</v>
      </c>
      <c r="I110" s="7">
        <v>5828</v>
      </c>
      <c r="J110" s="7">
        <v>9054</v>
      </c>
      <c r="K110" s="7">
        <v>5.83</v>
      </c>
      <c r="L110" s="7">
        <v>533.5</v>
      </c>
      <c r="M110" s="8">
        <v>0.0003</v>
      </c>
      <c r="N110" s="8">
        <v>0.0015</v>
      </c>
      <c r="O110" s="8">
        <v>0.0003</v>
      </c>
    </row>
    <row r="111" spans="2:15" ht="12.75">
      <c r="B111" s="6" t="s">
        <v>648</v>
      </c>
      <c r="C111" s="17">
        <v>445015</v>
      </c>
      <c r="D111" s="6" t="s">
        <v>121</v>
      </c>
      <c r="E111" s="6"/>
      <c r="F111" s="18">
        <v>520039413</v>
      </c>
      <c r="G111" s="6" t="s">
        <v>647</v>
      </c>
      <c r="H111" s="6" t="s">
        <v>93</v>
      </c>
      <c r="I111" s="7">
        <v>28871</v>
      </c>
      <c r="J111" s="7">
        <v>4355</v>
      </c>
      <c r="K111" s="7">
        <v>0</v>
      </c>
      <c r="L111" s="7">
        <v>1257.33</v>
      </c>
      <c r="M111" s="8">
        <v>0.0005</v>
      </c>
      <c r="N111" s="8">
        <v>0.0036</v>
      </c>
      <c r="O111" s="8">
        <v>0.0006</v>
      </c>
    </row>
    <row r="112" spans="2:15" ht="12.75">
      <c r="B112" s="6" t="s">
        <v>649</v>
      </c>
      <c r="C112" s="17">
        <v>156018</v>
      </c>
      <c r="D112" s="6" t="s">
        <v>121</v>
      </c>
      <c r="E112" s="6"/>
      <c r="F112" s="18">
        <v>520034620</v>
      </c>
      <c r="G112" s="6" t="s">
        <v>647</v>
      </c>
      <c r="H112" s="6" t="s">
        <v>93</v>
      </c>
      <c r="I112" s="7">
        <v>114</v>
      </c>
      <c r="J112" s="7">
        <v>36900</v>
      </c>
      <c r="K112" s="7">
        <v>0</v>
      </c>
      <c r="L112" s="7">
        <v>42.07</v>
      </c>
      <c r="M112" s="8">
        <v>0</v>
      </c>
      <c r="N112" s="8">
        <v>0.0001</v>
      </c>
      <c r="O112" s="8">
        <v>0</v>
      </c>
    </row>
    <row r="113" spans="2:15" ht="12.75">
      <c r="B113" s="6" t="s">
        <v>650</v>
      </c>
      <c r="C113" s="17">
        <v>256016</v>
      </c>
      <c r="D113" s="6" t="s">
        <v>121</v>
      </c>
      <c r="E113" s="6"/>
      <c r="F113" s="18">
        <v>520036690</v>
      </c>
      <c r="G113" s="6" t="s">
        <v>647</v>
      </c>
      <c r="H113" s="6" t="s">
        <v>93</v>
      </c>
      <c r="I113" s="7">
        <v>5454</v>
      </c>
      <c r="J113" s="7">
        <v>15280</v>
      </c>
      <c r="K113" s="7">
        <v>0</v>
      </c>
      <c r="L113" s="7">
        <v>833.37</v>
      </c>
      <c r="M113" s="8">
        <v>0.0004</v>
      </c>
      <c r="N113" s="8">
        <v>0.0024</v>
      </c>
      <c r="O113" s="8">
        <v>0.0004</v>
      </c>
    </row>
    <row r="114" spans="2:15" ht="12.75">
      <c r="B114" s="6" t="s">
        <v>651</v>
      </c>
      <c r="C114" s="17">
        <v>1082965</v>
      </c>
      <c r="D114" s="6" t="s">
        <v>121</v>
      </c>
      <c r="E114" s="6"/>
      <c r="F114" s="18">
        <v>520044132</v>
      </c>
      <c r="G114" s="6" t="s">
        <v>652</v>
      </c>
      <c r="H114" s="6" t="s">
        <v>93</v>
      </c>
      <c r="I114" s="7">
        <v>5960</v>
      </c>
      <c r="J114" s="7">
        <v>3664</v>
      </c>
      <c r="K114" s="7">
        <v>0</v>
      </c>
      <c r="L114" s="7">
        <v>218.37</v>
      </c>
      <c r="M114" s="8">
        <v>0.0001</v>
      </c>
      <c r="N114" s="8">
        <v>0.0006</v>
      </c>
      <c r="O114" s="8">
        <v>0.0001</v>
      </c>
    </row>
    <row r="115" spans="2:15" ht="12.75">
      <c r="B115" s="6" t="s">
        <v>653</v>
      </c>
      <c r="C115" s="17">
        <v>1082510</v>
      </c>
      <c r="D115" s="6" t="s">
        <v>121</v>
      </c>
      <c r="E115" s="6"/>
      <c r="F115" s="18">
        <v>520038936</v>
      </c>
      <c r="G115" s="6" t="s">
        <v>652</v>
      </c>
      <c r="H115" s="6" t="s">
        <v>93</v>
      </c>
      <c r="I115" s="7">
        <v>29477.34</v>
      </c>
      <c r="J115" s="7">
        <v>3175</v>
      </c>
      <c r="K115" s="7">
        <v>0</v>
      </c>
      <c r="L115" s="7">
        <v>935.91</v>
      </c>
      <c r="M115" s="8">
        <v>0.0005</v>
      </c>
      <c r="N115" s="8">
        <v>0.0027</v>
      </c>
      <c r="O115" s="8">
        <v>0.0005</v>
      </c>
    </row>
    <row r="116" spans="2:15" ht="12.75">
      <c r="B116" s="6" t="s">
        <v>654</v>
      </c>
      <c r="C116" s="17">
        <v>720011</v>
      </c>
      <c r="D116" s="6" t="s">
        <v>121</v>
      </c>
      <c r="E116" s="6"/>
      <c r="F116" s="18">
        <v>520041146</v>
      </c>
      <c r="G116" s="6" t="s">
        <v>580</v>
      </c>
      <c r="H116" s="6" t="s">
        <v>93</v>
      </c>
      <c r="I116" s="7">
        <v>105000</v>
      </c>
      <c r="J116" s="7">
        <v>190</v>
      </c>
      <c r="K116" s="7">
        <v>0</v>
      </c>
      <c r="L116" s="7">
        <v>199.5</v>
      </c>
      <c r="M116" s="8">
        <v>0.0002</v>
      </c>
      <c r="N116" s="8">
        <v>0.0006</v>
      </c>
      <c r="O116" s="8">
        <v>0.0001</v>
      </c>
    </row>
    <row r="117" spans="2:15" ht="12.75">
      <c r="B117" s="6" t="s">
        <v>655</v>
      </c>
      <c r="C117" s="17">
        <v>1123355</v>
      </c>
      <c r="D117" s="6" t="s">
        <v>121</v>
      </c>
      <c r="E117" s="6"/>
      <c r="F117" s="18">
        <v>513901371</v>
      </c>
      <c r="G117" s="6" t="s">
        <v>580</v>
      </c>
      <c r="H117" s="6" t="s">
        <v>93</v>
      </c>
      <c r="I117" s="7">
        <v>288446.54</v>
      </c>
      <c r="J117" s="7">
        <v>419.2</v>
      </c>
      <c r="K117" s="7">
        <v>0</v>
      </c>
      <c r="L117" s="7">
        <v>1209.17</v>
      </c>
      <c r="M117" s="8">
        <v>0.0008</v>
      </c>
      <c r="N117" s="8">
        <v>0.0035</v>
      </c>
      <c r="O117" s="8">
        <v>0.0006</v>
      </c>
    </row>
    <row r="118" spans="2:15" ht="12.75">
      <c r="B118" s="13" t="s">
        <v>656</v>
      </c>
      <c r="C118" s="14"/>
      <c r="D118" s="13"/>
      <c r="E118" s="13"/>
      <c r="F118" s="13"/>
      <c r="G118" s="13"/>
      <c r="H118" s="13"/>
      <c r="I118" s="15">
        <v>2111065.15</v>
      </c>
      <c r="L118" s="15">
        <v>12988.76</v>
      </c>
      <c r="N118" s="16">
        <v>0.0376</v>
      </c>
      <c r="O118" s="16">
        <v>0.0066</v>
      </c>
    </row>
    <row r="119" spans="2:15" ht="12.75">
      <c r="B119" s="6" t="s">
        <v>657</v>
      </c>
      <c r="C119" s="17">
        <v>722314</v>
      </c>
      <c r="D119" s="6" t="s">
        <v>121</v>
      </c>
      <c r="E119" s="6"/>
      <c r="F119" s="18">
        <v>520018649</v>
      </c>
      <c r="G119" s="6" t="s">
        <v>173</v>
      </c>
      <c r="H119" s="6" t="s">
        <v>93</v>
      </c>
      <c r="I119" s="7">
        <v>27303</v>
      </c>
      <c r="J119" s="7">
        <v>1673</v>
      </c>
      <c r="K119" s="7">
        <v>0</v>
      </c>
      <c r="L119" s="7">
        <v>456.78</v>
      </c>
      <c r="M119" s="8">
        <v>0.0004</v>
      </c>
      <c r="N119" s="8">
        <v>0.0013</v>
      </c>
      <c r="O119" s="8">
        <v>0.0002</v>
      </c>
    </row>
    <row r="120" spans="2:15" ht="12.75">
      <c r="B120" s="6" t="s">
        <v>658</v>
      </c>
      <c r="C120" s="17">
        <v>209015</v>
      </c>
      <c r="D120" s="6" t="s">
        <v>121</v>
      </c>
      <c r="E120" s="6"/>
      <c r="F120" s="18">
        <v>520030677</v>
      </c>
      <c r="G120" s="6" t="s">
        <v>233</v>
      </c>
      <c r="H120" s="6" t="s">
        <v>93</v>
      </c>
      <c r="I120" s="7">
        <v>9400</v>
      </c>
      <c r="J120" s="7">
        <v>2345</v>
      </c>
      <c r="K120" s="7">
        <v>0</v>
      </c>
      <c r="L120" s="7">
        <v>220.43</v>
      </c>
      <c r="M120" s="8">
        <v>0.0005</v>
      </c>
      <c r="N120" s="8">
        <v>0.0006</v>
      </c>
      <c r="O120" s="8">
        <v>0.0001</v>
      </c>
    </row>
    <row r="121" spans="2:15" ht="12.75">
      <c r="B121" s="6" t="s">
        <v>659</v>
      </c>
      <c r="C121" s="17">
        <v>1080753</v>
      </c>
      <c r="D121" s="6" t="s">
        <v>121</v>
      </c>
      <c r="E121" s="6"/>
      <c r="F121" s="18">
        <v>520042219</v>
      </c>
      <c r="G121" s="6" t="s">
        <v>212</v>
      </c>
      <c r="H121" s="6" t="s">
        <v>93</v>
      </c>
      <c r="I121" s="7">
        <v>11451</v>
      </c>
      <c r="J121" s="7">
        <v>5053</v>
      </c>
      <c r="K121" s="7">
        <v>0</v>
      </c>
      <c r="L121" s="7">
        <v>578.62</v>
      </c>
      <c r="M121" s="8">
        <v>0.0011</v>
      </c>
      <c r="N121" s="8">
        <v>0.0017</v>
      </c>
      <c r="O121" s="8">
        <v>0.0003</v>
      </c>
    </row>
    <row r="122" spans="2:15" ht="12.75">
      <c r="B122" s="6" t="s">
        <v>660</v>
      </c>
      <c r="C122" s="17">
        <v>1147487</v>
      </c>
      <c r="D122" s="6" t="s">
        <v>121</v>
      </c>
      <c r="E122" s="6"/>
      <c r="F122" s="18">
        <v>515809499</v>
      </c>
      <c r="G122" s="6" t="s">
        <v>212</v>
      </c>
      <c r="H122" s="6" t="s">
        <v>93</v>
      </c>
      <c r="I122" s="7">
        <v>570</v>
      </c>
      <c r="J122" s="7">
        <v>53830</v>
      </c>
      <c r="K122" s="7">
        <v>0</v>
      </c>
      <c r="L122" s="7">
        <v>306.83</v>
      </c>
      <c r="M122" s="8">
        <v>0.0005</v>
      </c>
      <c r="N122" s="8">
        <v>0.0009</v>
      </c>
      <c r="O122" s="8">
        <v>0.0002</v>
      </c>
    </row>
    <row r="123" spans="2:15" ht="12.75">
      <c r="B123" s="6" t="s">
        <v>661</v>
      </c>
      <c r="C123" s="17">
        <v>1123777</v>
      </c>
      <c r="D123" s="6" t="s">
        <v>121</v>
      </c>
      <c r="E123" s="6"/>
      <c r="F123" s="18">
        <v>514068980</v>
      </c>
      <c r="G123" s="6" t="s">
        <v>212</v>
      </c>
      <c r="H123" s="6" t="s">
        <v>93</v>
      </c>
      <c r="I123" s="7">
        <v>5979</v>
      </c>
      <c r="J123" s="7">
        <v>4282</v>
      </c>
      <c r="K123" s="7">
        <v>0</v>
      </c>
      <c r="L123" s="7">
        <v>256.02</v>
      </c>
      <c r="M123" s="8">
        <v>0.0004</v>
      </c>
      <c r="N123" s="8">
        <v>0.0007</v>
      </c>
      <c r="O123" s="8">
        <v>0.0001</v>
      </c>
    </row>
    <row r="124" spans="2:15" ht="12.75">
      <c r="B124" s="6" t="s">
        <v>662</v>
      </c>
      <c r="C124" s="17">
        <v>103010</v>
      </c>
      <c r="D124" s="6" t="s">
        <v>121</v>
      </c>
      <c r="E124" s="6"/>
      <c r="F124" s="18">
        <v>520041187</v>
      </c>
      <c r="G124" s="6" t="s">
        <v>212</v>
      </c>
      <c r="H124" s="6" t="s">
        <v>93</v>
      </c>
      <c r="I124" s="7">
        <v>199919</v>
      </c>
      <c r="J124" s="7">
        <v>245.1</v>
      </c>
      <c r="K124" s="7">
        <v>0</v>
      </c>
      <c r="L124" s="7">
        <v>490</v>
      </c>
      <c r="M124" s="8">
        <v>0.0019</v>
      </c>
      <c r="N124" s="8">
        <v>0.0014</v>
      </c>
      <c r="O124" s="8">
        <v>0.0002</v>
      </c>
    </row>
    <row r="125" spans="2:15" ht="12.75">
      <c r="B125" s="6" t="s">
        <v>663</v>
      </c>
      <c r="C125" s="17">
        <v>1082353</v>
      </c>
      <c r="D125" s="6" t="s">
        <v>121</v>
      </c>
      <c r="E125" s="6"/>
      <c r="F125" s="18">
        <v>520031808</v>
      </c>
      <c r="G125" s="6" t="s">
        <v>212</v>
      </c>
      <c r="H125" s="6" t="s">
        <v>93</v>
      </c>
      <c r="I125" s="7">
        <v>245612</v>
      </c>
      <c r="J125" s="7">
        <v>174.8</v>
      </c>
      <c r="K125" s="7">
        <v>0</v>
      </c>
      <c r="L125" s="7">
        <v>429.33</v>
      </c>
      <c r="M125" s="8">
        <v>0.0011</v>
      </c>
      <c r="N125" s="8">
        <v>0.0012</v>
      </c>
      <c r="O125" s="8">
        <v>0.0002</v>
      </c>
    </row>
    <row r="126" spans="2:15" ht="12.75">
      <c r="B126" s="6" t="s">
        <v>664</v>
      </c>
      <c r="C126" s="17">
        <v>1139617</v>
      </c>
      <c r="D126" s="6" t="s">
        <v>121</v>
      </c>
      <c r="E126" s="6"/>
      <c r="F126" s="18">
        <v>510490071</v>
      </c>
      <c r="G126" s="6" t="s">
        <v>247</v>
      </c>
      <c r="H126" s="6" t="s">
        <v>93</v>
      </c>
      <c r="I126" s="7">
        <v>55928</v>
      </c>
      <c r="J126" s="7">
        <v>546.6</v>
      </c>
      <c r="K126" s="7">
        <v>0</v>
      </c>
      <c r="L126" s="7">
        <v>305.7</v>
      </c>
      <c r="M126" s="8">
        <v>0.001</v>
      </c>
      <c r="N126" s="8">
        <v>0.0009</v>
      </c>
      <c r="O126" s="8">
        <v>0.0002</v>
      </c>
    </row>
    <row r="127" spans="2:15" ht="12.75">
      <c r="B127" s="6" t="s">
        <v>665</v>
      </c>
      <c r="C127" s="17">
        <v>1087824</v>
      </c>
      <c r="D127" s="6" t="s">
        <v>121</v>
      </c>
      <c r="E127" s="6"/>
      <c r="F127" s="18">
        <v>520017146</v>
      </c>
      <c r="G127" s="6" t="s">
        <v>247</v>
      </c>
      <c r="H127" s="6" t="s">
        <v>93</v>
      </c>
      <c r="I127" s="7">
        <v>459134</v>
      </c>
      <c r="J127" s="7">
        <v>98.6</v>
      </c>
      <c r="K127" s="7">
        <v>0</v>
      </c>
      <c r="L127" s="7">
        <v>452.71</v>
      </c>
      <c r="M127" s="8">
        <v>0.0009</v>
      </c>
      <c r="N127" s="8">
        <v>0.0013</v>
      </c>
      <c r="O127" s="8">
        <v>0.0002</v>
      </c>
    </row>
    <row r="128" spans="2:15" ht="12.75">
      <c r="B128" s="6" t="s">
        <v>666</v>
      </c>
      <c r="C128" s="17">
        <v>1081439</v>
      </c>
      <c r="D128" s="6" t="s">
        <v>121</v>
      </c>
      <c r="E128" s="6"/>
      <c r="F128" s="18">
        <v>520043381</v>
      </c>
      <c r="G128" s="6" t="s">
        <v>247</v>
      </c>
      <c r="H128" s="6" t="s">
        <v>93</v>
      </c>
      <c r="I128" s="7">
        <v>36252</v>
      </c>
      <c r="J128" s="7">
        <v>480.2</v>
      </c>
      <c r="K128" s="7">
        <v>0</v>
      </c>
      <c r="L128" s="7">
        <v>174.08</v>
      </c>
      <c r="M128" s="8">
        <v>0.0031</v>
      </c>
      <c r="N128" s="8">
        <v>0.0005</v>
      </c>
      <c r="O128" s="8">
        <v>0.0001</v>
      </c>
    </row>
    <row r="129" spans="2:15" ht="12.75">
      <c r="B129" s="6" t="s">
        <v>667</v>
      </c>
      <c r="C129" s="17">
        <v>238014</v>
      </c>
      <c r="D129" s="6" t="s">
        <v>121</v>
      </c>
      <c r="E129" s="6"/>
      <c r="F129" s="18">
        <v>520036435</v>
      </c>
      <c r="G129" s="6" t="s">
        <v>247</v>
      </c>
      <c r="H129" s="6" t="s">
        <v>93</v>
      </c>
      <c r="I129" s="7">
        <v>1018</v>
      </c>
      <c r="J129" s="7">
        <v>712.5</v>
      </c>
      <c r="K129" s="7">
        <v>0</v>
      </c>
      <c r="L129" s="7">
        <v>7.25</v>
      </c>
      <c r="M129" s="8">
        <v>0</v>
      </c>
      <c r="N129" s="8">
        <v>0</v>
      </c>
      <c r="O129" s="8">
        <v>0</v>
      </c>
    </row>
    <row r="130" spans="2:15" ht="12.75">
      <c r="B130" s="6" t="s">
        <v>668</v>
      </c>
      <c r="C130" s="17">
        <v>1140151</v>
      </c>
      <c r="D130" s="6" t="s">
        <v>121</v>
      </c>
      <c r="E130" s="6"/>
      <c r="F130" s="18">
        <v>512568668</v>
      </c>
      <c r="G130" s="6" t="s">
        <v>247</v>
      </c>
      <c r="H130" s="6" t="s">
        <v>93</v>
      </c>
      <c r="I130" s="7">
        <v>217245</v>
      </c>
      <c r="J130" s="7">
        <v>134.6</v>
      </c>
      <c r="K130" s="7">
        <v>0</v>
      </c>
      <c r="L130" s="7">
        <v>292.41</v>
      </c>
      <c r="M130" s="8">
        <v>0.0006</v>
      </c>
      <c r="N130" s="8">
        <v>0.0008</v>
      </c>
      <c r="O130" s="8">
        <v>0.0001</v>
      </c>
    </row>
    <row r="131" spans="2:15" ht="12.75">
      <c r="B131" s="6" t="s">
        <v>669</v>
      </c>
      <c r="C131" s="17">
        <v>505016</v>
      </c>
      <c r="D131" s="6" t="s">
        <v>121</v>
      </c>
      <c r="E131" s="6"/>
      <c r="F131" s="18">
        <v>520039066</v>
      </c>
      <c r="G131" s="6" t="s">
        <v>186</v>
      </c>
      <c r="H131" s="6" t="s">
        <v>93</v>
      </c>
      <c r="I131" s="7">
        <v>1682.07</v>
      </c>
      <c r="J131" s="7">
        <v>7871</v>
      </c>
      <c r="K131" s="7">
        <v>0</v>
      </c>
      <c r="L131" s="7">
        <v>132.4</v>
      </c>
      <c r="M131" s="8">
        <v>0</v>
      </c>
      <c r="N131" s="8">
        <v>0.0004</v>
      </c>
      <c r="O131" s="8">
        <v>0.0001</v>
      </c>
    </row>
    <row r="132" spans="2:15" ht="12.75">
      <c r="B132" s="6" t="s">
        <v>670</v>
      </c>
      <c r="C132" s="17">
        <v>313015</v>
      </c>
      <c r="D132" s="6" t="s">
        <v>121</v>
      </c>
      <c r="E132" s="6"/>
      <c r="F132" s="18">
        <v>520037540</v>
      </c>
      <c r="G132" s="6" t="s">
        <v>186</v>
      </c>
      <c r="H132" s="6" t="s">
        <v>93</v>
      </c>
      <c r="I132" s="7">
        <v>42925</v>
      </c>
      <c r="J132" s="7">
        <v>667.3</v>
      </c>
      <c r="K132" s="7">
        <v>0</v>
      </c>
      <c r="L132" s="7">
        <v>286.44</v>
      </c>
      <c r="M132" s="8">
        <v>0.0007</v>
      </c>
      <c r="N132" s="8">
        <v>0.0008</v>
      </c>
      <c r="O132" s="8">
        <v>0.0001</v>
      </c>
    </row>
    <row r="133" spans="2:15" ht="12.75">
      <c r="B133" s="6" t="s">
        <v>671</v>
      </c>
      <c r="C133" s="17">
        <v>1142140</v>
      </c>
      <c r="D133" s="6" t="s">
        <v>121</v>
      </c>
      <c r="E133" s="6"/>
      <c r="F133" s="18">
        <v>511659401</v>
      </c>
      <c r="G133" s="6" t="s">
        <v>186</v>
      </c>
      <c r="H133" s="6" t="s">
        <v>93</v>
      </c>
      <c r="I133" s="7">
        <v>-0.11</v>
      </c>
      <c r="J133" s="7">
        <v>1923</v>
      </c>
      <c r="K133" s="7">
        <v>0</v>
      </c>
      <c r="L133" s="7">
        <v>0</v>
      </c>
      <c r="N133" s="8">
        <v>0</v>
      </c>
      <c r="O133" s="8">
        <v>0</v>
      </c>
    </row>
    <row r="134" spans="2:15" ht="12.75">
      <c r="B134" s="6" t="s">
        <v>672</v>
      </c>
      <c r="C134" s="17">
        <v>235010</v>
      </c>
      <c r="D134" s="6" t="s">
        <v>121</v>
      </c>
      <c r="E134" s="6"/>
      <c r="F134" s="18">
        <v>520034562</v>
      </c>
      <c r="G134" s="6" t="s">
        <v>186</v>
      </c>
      <c r="H134" s="6" t="s">
        <v>93</v>
      </c>
      <c r="I134" s="7">
        <v>25520</v>
      </c>
      <c r="J134" s="7">
        <v>1373</v>
      </c>
      <c r="K134" s="7">
        <v>0</v>
      </c>
      <c r="L134" s="7">
        <v>350.39</v>
      </c>
      <c r="M134" s="8">
        <v>0.0015</v>
      </c>
      <c r="N134" s="8">
        <v>0.001</v>
      </c>
      <c r="O134" s="8">
        <v>0.0002</v>
      </c>
    </row>
    <row r="135" spans="2:15" ht="12.75">
      <c r="B135" s="6" t="s">
        <v>673</v>
      </c>
      <c r="C135" s="17">
        <v>416016</v>
      </c>
      <c r="D135" s="6" t="s">
        <v>121</v>
      </c>
      <c r="E135" s="6"/>
      <c r="F135" s="18">
        <v>520038910</v>
      </c>
      <c r="G135" s="6" t="s">
        <v>186</v>
      </c>
      <c r="H135" s="6" t="s">
        <v>93</v>
      </c>
      <c r="I135" s="7">
        <v>5000</v>
      </c>
      <c r="J135" s="7">
        <v>9280</v>
      </c>
      <c r="K135" s="7">
        <v>0</v>
      </c>
      <c r="L135" s="7">
        <v>464</v>
      </c>
      <c r="M135" s="8">
        <v>0.0002</v>
      </c>
      <c r="N135" s="8">
        <v>0.0013</v>
      </c>
      <c r="O135" s="8">
        <v>0.0002</v>
      </c>
    </row>
    <row r="136" spans="2:15" ht="12.75">
      <c r="B136" s="6" t="s">
        <v>674</v>
      </c>
      <c r="C136" s="17">
        <v>1108638</v>
      </c>
      <c r="D136" s="6" t="s">
        <v>121</v>
      </c>
      <c r="E136" s="6"/>
      <c r="F136" s="6" t="s">
        <v>375</v>
      </c>
      <c r="G136" s="6" t="s">
        <v>186</v>
      </c>
      <c r="H136" s="6" t="s">
        <v>93</v>
      </c>
      <c r="I136" s="7">
        <v>73700.65</v>
      </c>
      <c r="J136" s="7">
        <v>117.9</v>
      </c>
      <c r="K136" s="7">
        <v>0</v>
      </c>
      <c r="L136" s="7">
        <v>86.89</v>
      </c>
      <c r="M136" s="8">
        <v>0.0008</v>
      </c>
      <c r="N136" s="8">
        <v>0.0003</v>
      </c>
      <c r="O136" s="8">
        <v>0</v>
      </c>
    </row>
    <row r="137" spans="2:15" ht="12.75">
      <c r="B137" s="6" t="s">
        <v>675</v>
      </c>
      <c r="C137" s="17">
        <v>1142355</v>
      </c>
      <c r="D137" s="6" t="s">
        <v>121</v>
      </c>
      <c r="E137" s="6"/>
      <c r="F137" s="18">
        <v>908311</v>
      </c>
      <c r="G137" s="6" t="s">
        <v>186</v>
      </c>
      <c r="H137" s="6" t="s">
        <v>93</v>
      </c>
      <c r="I137" s="7">
        <v>14787</v>
      </c>
      <c r="J137" s="7">
        <v>9601</v>
      </c>
      <c r="K137" s="7">
        <v>0</v>
      </c>
      <c r="L137" s="7">
        <v>1419.7</v>
      </c>
      <c r="M137" s="8">
        <v>0.0018</v>
      </c>
      <c r="N137" s="8">
        <v>0.0041</v>
      </c>
      <c r="O137" s="8">
        <v>0.0007</v>
      </c>
    </row>
    <row r="138" spans="2:15" ht="12.75">
      <c r="B138" s="6" t="s">
        <v>676</v>
      </c>
      <c r="C138" s="17">
        <v>1131556</v>
      </c>
      <c r="D138" s="6" t="s">
        <v>121</v>
      </c>
      <c r="E138" s="6"/>
      <c r="F138" s="18">
        <v>1328683</v>
      </c>
      <c r="G138" s="6" t="s">
        <v>186</v>
      </c>
      <c r="H138" s="6" t="s">
        <v>93</v>
      </c>
      <c r="I138" s="7">
        <v>26409</v>
      </c>
      <c r="J138" s="7">
        <v>3127</v>
      </c>
      <c r="K138" s="7">
        <v>0</v>
      </c>
      <c r="L138" s="7">
        <v>825.81</v>
      </c>
      <c r="M138" s="8">
        <v>0.0016</v>
      </c>
      <c r="N138" s="8">
        <v>0.0024</v>
      </c>
      <c r="O138" s="8">
        <v>0.0004</v>
      </c>
    </row>
    <row r="139" spans="2:15" ht="12.75">
      <c r="B139" s="6" t="s">
        <v>677</v>
      </c>
      <c r="C139" s="17">
        <v>528018</v>
      </c>
      <c r="D139" s="6" t="s">
        <v>121</v>
      </c>
      <c r="E139" s="6"/>
      <c r="F139" s="18">
        <v>520039488</v>
      </c>
      <c r="G139" s="6" t="s">
        <v>557</v>
      </c>
      <c r="H139" s="6" t="s">
        <v>93</v>
      </c>
      <c r="I139" s="7">
        <v>11734</v>
      </c>
      <c r="J139" s="7">
        <v>4095</v>
      </c>
      <c r="K139" s="7">
        <v>0</v>
      </c>
      <c r="L139" s="7">
        <v>480.51</v>
      </c>
      <c r="M139" s="8">
        <v>0.0012</v>
      </c>
      <c r="N139" s="8">
        <v>0.0014</v>
      </c>
      <c r="O139" s="8">
        <v>0.0002</v>
      </c>
    </row>
    <row r="140" spans="2:15" ht="12.75">
      <c r="B140" s="6" t="s">
        <v>678</v>
      </c>
      <c r="C140" s="17">
        <v>280016</v>
      </c>
      <c r="D140" s="6" t="s">
        <v>121</v>
      </c>
      <c r="E140" s="6"/>
      <c r="F140" s="18">
        <v>520037649</v>
      </c>
      <c r="G140" s="6" t="s">
        <v>613</v>
      </c>
      <c r="H140" s="6" t="s">
        <v>93</v>
      </c>
      <c r="I140" s="7">
        <v>1073</v>
      </c>
      <c r="J140" s="7">
        <v>10350</v>
      </c>
      <c r="K140" s="7">
        <v>0</v>
      </c>
      <c r="L140" s="7">
        <v>111.06</v>
      </c>
      <c r="M140" s="8">
        <v>0.0001</v>
      </c>
      <c r="N140" s="8">
        <v>0.0003</v>
      </c>
      <c r="O140" s="8">
        <v>0.0001</v>
      </c>
    </row>
    <row r="141" spans="2:15" ht="12.75">
      <c r="B141" s="6" t="s">
        <v>679</v>
      </c>
      <c r="C141" s="17">
        <v>384016</v>
      </c>
      <c r="D141" s="6" t="s">
        <v>121</v>
      </c>
      <c r="E141" s="6"/>
      <c r="F141" s="18">
        <v>520038530</v>
      </c>
      <c r="G141" s="6" t="s">
        <v>346</v>
      </c>
      <c r="H141" s="6" t="s">
        <v>93</v>
      </c>
      <c r="I141" s="7">
        <v>14200</v>
      </c>
      <c r="J141" s="7">
        <v>1107</v>
      </c>
      <c r="K141" s="7">
        <v>0</v>
      </c>
      <c r="L141" s="7">
        <v>157.19</v>
      </c>
      <c r="M141" s="8">
        <v>0.0004</v>
      </c>
      <c r="N141" s="8">
        <v>0.0005</v>
      </c>
      <c r="O141" s="8">
        <v>0.0001</v>
      </c>
    </row>
    <row r="142" spans="2:15" ht="12.75">
      <c r="B142" s="6" t="s">
        <v>680</v>
      </c>
      <c r="C142" s="17">
        <v>644013</v>
      </c>
      <c r="D142" s="6" t="s">
        <v>121</v>
      </c>
      <c r="E142" s="6"/>
      <c r="F142" s="18">
        <v>520039843</v>
      </c>
      <c r="G142" s="6" t="s">
        <v>217</v>
      </c>
      <c r="H142" s="6" t="s">
        <v>93</v>
      </c>
      <c r="I142" s="7">
        <v>22226</v>
      </c>
      <c r="J142" s="7">
        <v>2357</v>
      </c>
      <c r="K142" s="7">
        <v>0</v>
      </c>
      <c r="L142" s="7">
        <v>523.87</v>
      </c>
      <c r="M142" s="8">
        <v>0.0009</v>
      </c>
      <c r="N142" s="8">
        <v>0.0015</v>
      </c>
      <c r="O142" s="8">
        <v>0.0003</v>
      </c>
    </row>
    <row r="143" spans="2:15" ht="12.75">
      <c r="B143" s="6" t="s">
        <v>681</v>
      </c>
      <c r="C143" s="17">
        <v>625012</v>
      </c>
      <c r="D143" s="6" t="s">
        <v>121</v>
      </c>
      <c r="E143" s="6"/>
      <c r="F143" s="18">
        <v>520040205</v>
      </c>
      <c r="G143" s="6" t="s">
        <v>331</v>
      </c>
      <c r="H143" s="6" t="s">
        <v>93</v>
      </c>
      <c r="I143" s="7">
        <v>8709.8</v>
      </c>
      <c r="J143" s="7">
        <v>4216</v>
      </c>
      <c r="K143" s="7">
        <v>0</v>
      </c>
      <c r="L143" s="7">
        <v>367.21</v>
      </c>
      <c r="M143" s="8">
        <v>0.0008</v>
      </c>
      <c r="N143" s="8">
        <v>0.0011</v>
      </c>
      <c r="O143" s="8">
        <v>0.0002</v>
      </c>
    </row>
    <row r="144" spans="2:15" ht="12.75">
      <c r="B144" s="6" t="s">
        <v>682</v>
      </c>
      <c r="C144" s="17">
        <v>1104496</v>
      </c>
      <c r="D144" s="6" t="s">
        <v>121</v>
      </c>
      <c r="E144" s="6"/>
      <c r="F144" s="18">
        <v>512499344</v>
      </c>
      <c r="G144" s="6" t="s">
        <v>265</v>
      </c>
      <c r="H144" s="6" t="s">
        <v>93</v>
      </c>
      <c r="I144" s="7">
        <v>176448</v>
      </c>
      <c r="J144" s="7">
        <v>137.6</v>
      </c>
      <c r="K144" s="7">
        <v>0</v>
      </c>
      <c r="L144" s="7">
        <v>242.79</v>
      </c>
      <c r="M144" s="8">
        <v>0.0024</v>
      </c>
      <c r="N144" s="8">
        <v>0.0007</v>
      </c>
      <c r="O144" s="8">
        <v>0.0001</v>
      </c>
    </row>
    <row r="145" spans="2:15" ht="12.75">
      <c r="B145" s="6" t="s">
        <v>683</v>
      </c>
      <c r="C145" s="17">
        <v>639013</v>
      </c>
      <c r="D145" s="6" t="s">
        <v>121</v>
      </c>
      <c r="E145" s="6"/>
      <c r="F145" s="18">
        <v>520023896</v>
      </c>
      <c r="G145" s="6" t="s">
        <v>265</v>
      </c>
      <c r="H145" s="6" t="s">
        <v>93</v>
      </c>
      <c r="I145" s="7">
        <v>56801.14</v>
      </c>
      <c r="J145" s="7">
        <v>1083</v>
      </c>
      <c r="K145" s="7">
        <v>0</v>
      </c>
      <c r="L145" s="7">
        <v>615.16</v>
      </c>
      <c r="M145" s="8">
        <v>0.0004</v>
      </c>
      <c r="N145" s="8">
        <v>0.0018</v>
      </c>
      <c r="O145" s="8">
        <v>0.0003</v>
      </c>
    </row>
    <row r="146" spans="2:15" ht="12.75">
      <c r="B146" s="6" t="s">
        <v>684</v>
      </c>
      <c r="C146" s="17">
        <v>565010</v>
      </c>
      <c r="D146" s="6" t="s">
        <v>121</v>
      </c>
      <c r="E146" s="6"/>
      <c r="F146" s="18">
        <v>520032681</v>
      </c>
      <c r="G146" s="6" t="s">
        <v>295</v>
      </c>
      <c r="H146" s="6" t="s">
        <v>93</v>
      </c>
      <c r="I146" s="7">
        <v>294</v>
      </c>
      <c r="J146" s="7">
        <v>172800</v>
      </c>
      <c r="K146" s="7">
        <v>0</v>
      </c>
      <c r="L146" s="7">
        <v>508.03</v>
      </c>
      <c r="M146" s="8">
        <v>0.0001</v>
      </c>
      <c r="N146" s="8">
        <v>0.0015</v>
      </c>
      <c r="O146" s="8">
        <v>0.0003</v>
      </c>
    </row>
    <row r="147" spans="2:15" ht="12.75">
      <c r="B147" s="6" t="s">
        <v>685</v>
      </c>
      <c r="C147" s="17">
        <v>1129493</v>
      </c>
      <c r="D147" s="6" t="s">
        <v>121</v>
      </c>
      <c r="E147" s="6"/>
      <c r="F147" s="18">
        <v>514837111</v>
      </c>
      <c r="G147" s="6" t="s">
        <v>295</v>
      </c>
      <c r="H147" s="6" t="s">
        <v>93</v>
      </c>
      <c r="I147" s="7">
        <v>32900</v>
      </c>
      <c r="J147" s="7">
        <v>1117</v>
      </c>
      <c r="K147" s="7">
        <v>0</v>
      </c>
      <c r="L147" s="7">
        <v>367.49</v>
      </c>
      <c r="M147" s="8">
        <v>0.0016</v>
      </c>
      <c r="N147" s="8">
        <v>0.0011</v>
      </c>
      <c r="O147" s="8">
        <v>0.0002</v>
      </c>
    </row>
    <row r="148" spans="2:15" ht="12.75">
      <c r="B148" s="6" t="s">
        <v>686</v>
      </c>
      <c r="C148" s="17">
        <v>810010</v>
      </c>
      <c r="D148" s="6" t="s">
        <v>121</v>
      </c>
      <c r="E148" s="6"/>
      <c r="F148" s="18">
        <v>520032970</v>
      </c>
      <c r="G148" s="6" t="s">
        <v>295</v>
      </c>
      <c r="H148" s="6" t="s">
        <v>93</v>
      </c>
      <c r="I148" s="7">
        <v>4512</v>
      </c>
      <c r="J148" s="7">
        <v>8154</v>
      </c>
      <c r="K148" s="7">
        <v>0</v>
      </c>
      <c r="L148" s="7">
        <v>367.91</v>
      </c>
      <c r="M148" s="8">
        <v>0.0007</v>
      </c>
      <c r="N148" s="8">
        <v>0.0011</v>
      </c>
      <c r="O148" s="8">
        <v>0.0002</v>
      </c>
    </row>
    <row r="149" spans="2:15" ht="12.75">
      <c r="B149" s="6" t="s">
        <v>687</v>
      </c>
      <c r="C149" s="17">
        <v>1092345</v>
      </c>
      <c r="D149" s="6" t="s">
        <v>121</v>
      </c>
      <c r="E149" s="6"/>
      <c r="F149" s="18">
        <v>511396046</v>
      </c>
      <c r="G149" s="6" t="s">
        <v>199</v>
      </c>
      <c r="H149" s="6" t="s">
        <v>93</v>
      </c>
      <c r="I149" s="7">
        <v>21316</v>
      </c>
      <c r="J149" s="7">
        <v>1375</v>
      </c>
      <c r="K149" s="7">
        <v>0</v>
      </c>
      <c r="L149" s="7">
        <v>293.1</v>
      </c>
      <c r="M149" s="8">
        <v>0.001</v>
      </c>
      <c r="N149" s="8">
        <v>0.0008</v>
      </c>
      <c r="O149" s="8">
        <v>0.0001</v>
      </c>
    </row>
    <row r="150" spans="2:15" ht="12.75">
      <c r="B150" s="6" t="s">
        <v>688</v>
      </c>
      <c r="C150" s="17">
        <v>1080597</v>
      </c>
      <c r="D150" s="6" t="s">
        <v>121</v>
      </c>
      <c r="E150" s="6"/>
      <c r="F150" s="18">
        <v>520041674</v>
      </c>
      <c r="G150" s="6" t="s">
        <v>199</v>
      </c>
      <c r="H150" s="6" t="s">
        <v>93</v>
      </c>
      <c r="I150" s="7">
        <v>36016</v>
      </c>
      <c r="J150" s="7">
        <v>115.3</v>
      </c>
      <c r="K150" s="7">
        <v>0</v>
      </c>
      <c r="L150" s="7">
        <v>41.53</v>
      </c>
      <c r="M150" s="8">
        <v>0.0009</v>
      </c>
      <c r="N150" s="8">
        <v>0.0001</v>
      </c>
      <c r="O150" s="8">
        <v>0</v>
      </c>
    </row>
    <row r="151" spans="2:15" ht="12.75">
      <c r="B151" s="6" t="s">
        <v>689</v>
      </c>
      <c r="C151" s="17">
        <v>756015</v>
      </c>
      <c r="D151" s="6" t="s">
        <v>121</v>
      </c>
      <c r="E151" s="6"/>
      <c r="F151" s="18">
        <v>520029315</v>
      </c>
      <c r="G151" s="6" t="s">
        <v>205</v>
      </c>
      <c r="H151" s="6" t="s">
        <v>93</v>
      </c>
      <c r="I151" s="7">
        <v>0.6</v>
      </c>
      <c r="J151" s="7">
        <v>455.5</v>
      </c>
      <c r="K151" s="7">
        <v>0</v>
      </c>
      <c r="L151" s="7">
        <v>0</v>
      </c>
      <c r="M151" s="8">
        <v>0</v>
      </c>
      <c r="N151" s="8">
        <v>0</v>
      </c>
      <c r="O151" s="8">
        <v>0</v>
      </c>
    </row>
    <row r="152" spans="2:15" ht="12.75">
      <c r="B152" s="6" t="s">
        <v>690</v>
      </c>
      <c r="C152" s="17">
        <v>338012</v>
      </c>
      <c r="D152" s="6" t="s">
        <v>121</v>
      </c>
      <c r="E152" s="6"/>
      <c r="F152" s="18">
        <v>520037805</v>
      </c>
      <c r="G152" s="6" t="s">
        <v>364</v>
      </c>
      <c r="H152" s="6" t="s">
        <v>93</v>
      </c>
      <c r="I152" s="7">
        <v>20000</v>
      </c>
      <c r="J152" s="7">
        <v>1525</v>
      </c>
      <c r="K152" s="7">
        <v>0</v>
      </c>
      <c r="L152" s="7">
        <v>305</v>
      </c>
      <c r="M152" s="8">
        <v>0.0014</v>
      </c>
      <c r="N152" s="8">
        <v>0.0009</v>
      </c>
      <c r="O152" s="8">
        <v>0.0002</v>
      </c>
    </row>
    <row r="153" spans="2:15" ht="12.75">
      <c r="B153" s="6" t="s">
        <v>691</v>
      </c>
      <c r="C153" s="17">
        <v>1129451</v>
      </c>
      <c r="D153" s="6" t="s">
        <v>121</v>
      </c>
      <c r="E153" s="6"/>
      <c r="F153" s="18">
        <v>1522277</v>
      </c>
      <c r="G153" s="6" t="s">
        <v>519</v>
      </c>
      <c r="H153" s="6" t="s">
        <v>93</v>
      </c>
      <c r="I153" s="7">
        <v>210700</v>
      </c>
      <c r="J153" s="7">
        <v>213.4</v>
      </c>
      <c r="K153" s="7">
        <v>0</v>
      </c>
      <c r="L153" s="7">
        <v>449.63</v>
      </c>
      <c r="M153" s="8">
        <v>0.0028</v>
      </c>
      <c r="N153" s="8">
        <v>0.0013</v>
      </c>
      <c r="O153" s="8">
        <v>0.0002</v>
      </c>
    </row>
    <row r="154" spans="2:15" ht="12.75">
      <c r="B154" s="6" t="s">
        <v>692</v>
      </c>
      <c r="C154" s="17">
        <v>1097344</v>
      </c>
      <c r="D154" s="6" t="s">
        <v>121</v>
      </c>
      <c r="E154" s="6"/>
      <c r="F154" s="18">
        <v>512758350</v>
      </c>
      <c r="G154" s="6" t="s">
        <v>519</v>
      </c>
      <c r="H154" s="6" t="s">
        <v>93</v>
      </c>
      <c r="I154" s="7">
        <v>15000</v>
      </c>
      <c r="J154" s="7">
        <v>820.5</v>
      </c>
      <c r="K154" s="7">
        <v>0</v>
      </c>
      <c r="L154" s="7">
        <v>123.08</v>
      </c>
      <c r="M154" s="8">
        <v>0.0018</v>
      </c>
      <c r="N154" s="8">
        <v>0.0004</v>
      </c>
      <c r="O154" s="8">
        <v>0.0001</v>
      </c>
    </row>
    <row r="155" spans="2:15" ht="12.75">
      <c r="B155" s="6" t="s">
        <v>693</v>
      </c>
      <c r="C155" s="17">
        <v>749077</v>
      </c>
      <c r="D155" s="6" t="s">
        <v>121</v>
      </c>
      <c r="E155" s="6"/>
      <c r="F155" s="18">
        <v>520028036</v>
      </c>
      <c r="G155" s="6" t="s">
        <v>576</v>
      </c>
      <c r="H155" s="6" t="s">
        <v>93</v>
      </c>
      <c r="I155" s="7">
        <v>4300</v>
      </c>
      <c r="J155" s="7">
        <v>1296</v>
      </c>
      <c r="K155" s="7">
        <v>0</v>
      </c>
      <c r="L155" s="7">
        <v>55.73</v>
      </c>
      <c r="M155" s="8">
        <v>0.0001</v>
      </c>
      <c r="N155" s="8">
        <v>0.0002</v>
      </c>
      <c r="O155" s="8">
        <v>0</v>
      </c>
    </row>
    <row r="156" spans="2:15" ht="12.75">
      <c r="B156" s="6" t="s">
        <v>694</v>
      </c>
      <c r="C156" s="17">
        <v>1082635</v>
      </c>
      <c r="D156" s="6" t="s">
        <v>121</v>
      </c>
      <c r="E156" s="6"/>
      <c r="F156" s="18">
        <v>520039868</v>
      </c>
      <c r="G156" s="6" t="s">
        <v>580</v>
      </c>
      <c r="H156" s="6" t="s">
        <v>93</v>
      </c>
      <c r="I156" s="7">
        <v>15000</v>
      </c>
      <c r="J156" s="7">
        <v>2958</v>
      </c>
      <c r="K156" s="7">
        <v>0</v>
      </c>
      <c r="L156" s="7">
        <v>443.7</v>
      </c>
      <c r="M156" s="8">
        <v>0.0014</v>
      </c>
      <c r="N156" s="8">
        <v>0.0013</v>
      </c>
      <c r="O156" s="8">
        <v>0.0002</v>
      </c>
    </row>
    <row r="157" spans="2:15" ht="12.75">
      <c r="B157" s="13" t="s">
        <v>695</v>
      </c>
      <c r="C157" s="14"/>
      <c r="D157" s="13"/>
      <c r="E157" s="13"/>
      <c r="F157" s="13"/>
      <c r="G157" s="13"/>
      <c r="H157" s="13"/>
      <c r="I157" s="15">
        <v>0</v>
      </c>
      <c r="L157" s="15">
        <v>0</v>
      </c>
      <c r="N157" s="16">
        <v>0</v>
      </c>
      <c r="O157" s="16">
        <v>0</v>
      </c>
    </row>
    <row r="158" spans="2:15" ht="12.75">
      <c r="B158" s="13" t="s">
        <v>696</v>
      </c>
      <c r="C158" s="14"/>
      <c r="D158" s="13"/>
      <c r="E158" s="13"/>
      <c r="F158" s="13"/>
      <c r="G158" s="13"/>
      <c r="H158" s="13"/>
      <c r="I158" s="15">
        <v>0</v>
      </c>
      <c r="L158" s="15">
        <v>0</v>
      </c>
      <c r="N158" s="16">
        <v>0</v>
      </c>
      <c r="O158" s="16">
        <v>0</v>
      </c>
    </row>
    <row r="159" spans="2:15" ht="12.75">
      <c r="B159" s="3" t="s">
        <v>697</v>
      </c>
      <c r="C159" s="12"/>
      <c r="D159" s="3"/>
      <c r="E159" s="3"/>
      <c r="F159" s="3"/>
      <c r="G159" s="3"/>
      <c r="H159" s="3"/>
      <c r="I159" s="9">
        <v>985377.04</v>
      </c>
      <c r="L159" s="9">
        <v>83937.43</v>
      </c>
      <c r="N159" s="10">
        <v>0.2432</v>
      </c>
      <c r="O159" s="10">
        <v>0.0426</v>
      </c>
    </row>
    <row r="160" spans="2:15" ht="12.75">
      <c r="B160" s="13" t="s">
        <v>698</v>
      </c>
      <c r="C160" s="14"/>
      <c r="D160" s="13"/>
      <c r="E160" s="13"/>
      <c r="F160" s="13"/>
      <c r="G160" s="13"/>
      <c r="H160" s="13"/>
      <c r="I160" s="15">
        <v>17155</v>
      </c>
      <c r="L160" s="15">
        <v>2623.97</v>
      </c>
      <c r="N160" s="16">
        <v>0.0076</v>
      </c>
      <c r="O160" s="16">
        <v>0.0013</v>
      </c>
    </row>
    <row r="161" spans="2:15" ht="12.75">
      <c r="B161" s="6" t="s">
        <v>699</v>
      </c>
      <c r="C161" s="17" t="s">
        <v>700</v>
      </c>
      <c r="D161" s="6" t="s">
        <v>148</v>
      </c>
      <c r="E161" s="6" t="s">
        <v>398</v>
      </c>
      <c r="F161" s="6"/>
      <c r="G161" s="6" t="s">
        <v>701</v>
      </c>
      <c r="H161" s="6" t="s">
        <v>43</v>
      </c>
      <c r="I161" s="7">
        <v>1450</v>
      </c>
      <c r="J161" s="7">
        <v>0.92</v>
      </c>
      <c r="K161" s="7">
        <v>0</v>
      </c>
      <c r="L161" s="7">
        <v>0.05</v>
      </c>
      <c r="M161" s="8">
        <v>0.0005</v>
      </c>
      <c r="N161" s="8">
        <v>0</v>
      </c>
      <c r="O161" s="8">
        <v>0</v>
      </c>
    </row>
    <row r="162" spans="2:15" ht="12.75">
      <c r="B162" s="6" t="s">
        <v>702</v>
      </c>
      <c r="C162" s="17" t="s">
        <v>703</v>
      </c>
      <c r="D162" s="6" t="s">
        <v>704</v>
      </c>
      <c r="E162" s="6" t="s">
        <v>398</v>
      </c>
      <c r="F162" s="6"/>
      <c r="G162" s="6" t="s">
        <v>494</v>
      </c>
      <c r="H162" s="6" t="s">
        <v>43</v>
      </c>
      <c r="I162" s="7">
        <v>1072</v>
      </c>
      <c r="J162" s="7">
        <v>11811</v>
      </c>
      <c r="K162" s="7">
        <v>0</v>
      </c>
      <c r="L162" s="7">
        <v>455.68</v>
      </c>
      <c r="M162" s="8">
        <v>0</v>
      </c>
      <c r="N162" s="8">
        <v>0.0013</v>
      </c>
      <c r="O162" s="8">
        <v>0.0002</v>
      </c>
    </row>
    <row r="163" spans="2:15" ht="12.75">
      <c r="B163" s="6" t="s">
        <v>705</v>
      </c>
      <c r="C163" s="17" t="s">
        <v>706</v>
      </c>
      <c r="D163" s="6" t="s">
        <v>704</v>
      </c>
      <c r="E163" s="6" t="s">
        <v>398</v>
      </c>
      <c r="F163" s="6"/>
      <c r="G163" s="6" t="s">
        <v>707</v>
      </c>
      <c r="H163" s="6" t="s">
        <v>43</v>
      </c>
      <c r="I163" s="7">
        <v>6000</v>
      </c>
      <c r="J163" s="7">
        <v>3455</v>
      </c>
      <c r="K163" s="7">
        <v>3.89</v>
      </c>
      <c r="L163" s="7">
        <v>749.96</v>
      </c>
      <c r="M163" s="8">
        <v>0.0003</v>
      </c>
      <c r="N163" s="8">
        <v>0.0022</v>
      </c>
      <c r="O163" s="8">
        <v>0.0004</v>
      </c>
    </row>
    <row r="164" spans="2:15" ht="12.75">
      <c r="B164" s="6" t="s">
        <v>708</v>
      </c>
      <c r="C164" s="17" t="s">
        <v>709</v>
      </c>
      <c r="D164" s="6" t="s">
        <v>704</v>
      </c>
      <c r="E164" s="6" t="s">
        <v>398</v>
      </c>
      <c r="F164" s="6"/>
      <c r="G164" s="6" t="s">
        <v>707</v>
      </c>
      <c r="H164" s="6" t="s">
        <v>43</v>
      </c>
      <c r="I164" s="7">
        <v>5013</v>
      </c>
      <c r="J164" s="7">
        <v>2604</v>
      </c>
      <c r="K164" s="7">
        <v>0</v>
      </c>
      <c r="L164" s="7">
        <v>469.81</v>
      </c>
      <c r="M164" s="8">
        <v>0.0001</v>
      </c>
      <c r="N164" s="8">
        <v>0.0014</v>
      </c>
      <c r="O164" s="8">
        <v>0.0002</v>
      </c>
    </row>
    <row r="165" spans="2:15" ht="12.75">
      <c r="B165" s="6" t="s">
        <v>710</v>
      </c>
      <c r="C165" s="17" t="s">
        <v>711</v>
      </c>
      <c r="D165" s="6" t="s">
        <v>704</v>
      </c>
      <c r="E165" s="6" t="s">
        <v>398</v>
      </c>
      <c r="F165" s="6"/>
      <c r="G165" s="6" t="s">
        <v>712</v>
      </c>
      <c r="H165" s="6" t="s">
        <v>43</v>
      </c>
      <c r="I165" s="7">
        <v>3620</v>
      </c>
      <c r="J165" s="7">
        <v>7280</v>
      </c>
      <c r="K165" s="7">
        <v>0</v>
      </c>
      <c r="L165" s="7">
        <v>948.47</v>
      </c>
      <c r="M165" s="8">
        <v>0.0001</v>
      </c>
      <c r="N165" s="8">
        <v>0.0027</v>
      </c>
      <c r="O165" s="8">
        <v>0.0005</v>
      </c>
    </row>
    <row r="166" spans="2:15" ht="12.75">
      <c r="B166" s="13" t="s">
        <v>713</v>
      </c>
      <c r="C166" s="14"/>
      <c r="D166" s="13"/>
      <c r="E166" s="13"/>
      <c r="F166" s="13"/>
      <c r="G166" s="13"/>
      <c r="H166" s="13"/>
      <c r="I166" s="15">
        <v>968222.04</v>
      </c>
      <c r="L166" s="15">
        <v>81313.46</v>
      </c>
      <c r="N166" s="16">
        <v>0.2356</v>
      </c>
      <c r="O166" s="16">
        <v>0.0413</v>
      </c>
    </row>
    <row r="167" spans="2:15" ht="12.75">
      <c r="B167" s="6" t="s">
        <v>714</v>
      </c>
      <c r="C167" s="17" t="s">
        <v>715</v>
      </c>
      <c r="D167" s="6" t="s">
        <v>148</v>
      </c>
      <c r="E167" s="6" t="s">
        <v>398</v>
      </c>
      <c r="F167" s="6"/>
      <c r="G167" s="6" t="s">
        <v>247</v>
      </c>
      <c r="H167" s="6" t="s">
        <v>48</v>
      </c>
      <c r="I167" s="7">
        <v>1857</v>
      </c>
      <c r="J167" s="7">
        <v>8890</v>
      </c>
      <c r="K167" s="7">
        <v>0</v>
      </c>
      <c r="L167" s="7">
        <v>695.91</v>
      </c>
      <c r="M167" s="8">
        <v>0</v>
      </c>
      <c r="N167" s="8">
        <v>0.002</v>
      </c>
      <c r="O167" s="8">
        <v>0.0004</v>
      </c>
    </row>
    <row r="168" spans="2:15" ht="12.75">
      <c r="B168" s="6" t="s">
        <v>716</v>
      </c>
      <c r="C168" s="17" t="s">
        <v>717</v>
      </c>
      <c r="D168" s="6" t="s">
        <v>154</v>
      </c>
      <c r="E168" s="6" t="s">
        <v>398</v>
      </c>
      <c r="F168" s="6"/>
      <c r="G168" s="6" t="s">
        <v>247</v>
      </c>
      <c r="H168" s="6" t="s">
        <v>43</v>
      </c>
      <c r="I168" s="7">
        <v>1600</v>
      </c>
      <c r="J168" s="7">
        <v>16352.16</v>
      </c>
      <c r="K168" s="7">
        <v>0</v>
      </c>
      <c r="L168" s="7">
        <v>941.62</v>
      </c>
      <c r="M168" s="8">
        <v>0</v>
      </c>
      <c r="N168" s="8">
        <v>0.0027</v>
      </c>
      <c r="O168" s="8">
        <v>0.0005</v>
      </c>
    </row>
    <row r="169" spans="2:15" ht="12.75">
      <c r="B169" s="6" t="s">
        <v>718</v>
      </c>
      <c r="C169" s="17" t="s">
        <v>719</v>
      </c>
      <c r="D169" s="6" t="s">
        <v>154</v>
      </c>
      <c r="E169" s="6" t="s">
        <v>398</v>
      </c>
      <c r="F169" s="6"/>
      <c r="G169" s="6" t="s">
        <v>247</v>
      </c>
      <c r="H169" s="6" t="s">
        <v>43</v>
      </c>
      <c r="I169" s="7">
        <v>2444</v>
      </c>
      <c r="J169" s="7">
        <v>10051</v>
      </c>
      <c r="K169" s="7">
        <v>0</v>
      </c>
      <c r="L169" s="7">
        <v>884.08</v>
      </c>
      <c r="M169" s="8">
        <v>0</v>
      </c>
      <c r="N169" s="8">
        <v>0.0026</v>
      </c>
      <c r="O169" s="8">
        <v>0.0004</v>
      </c>
    </row>
    <row r="170" spans="2:15" ht="12.75">
      <c r="B170" s="6" t="s">
        <v>720</v>
      </c>
      <c r="C170" s="17" t="s">
        <v>721</v>
      </c>
      <c r="D170" s="6" t="s">
        <v>444</v>
      </c>
      <c r="E170" s="6" t="s">
        <v>398</v>
      </c>
      <c r="F170" s="6"/>
      <c r="G170" s="6" t="s">
        <v>148</v>
      </c>
      <c r="H170" s="6" t="s">
        <v>45</v>
      </c>
      <c r="I170" s="7">
        <v>59549</v>
      </c>
      <c r="J170" s="7">
        <v>313.8</v>
      </c>
      <c r="K170" s="7">
        <v>10.41</v>
      </c>
      <c r="L170" s="7">
        <v>893.16</v>
      </c>
      <c r="M170" s="8">
        <v>0</v>
      </c>
      <c r="N170" s="8">
        <v>0.0026</v>
      </c>
      <c r="O170" s="8">
        <v>0.0005</v>
      </c>
    </row>
    <row r="171" spans="2:15" ht="12.75">
      <c r="B171" s="6" t="s">
        <v>722</v>
      </c>
      <c r="C171" s="17" t="s">
        <v>723</v>
      </c>
      <c r="D171" s="6" t="s">
        <v>704</v>
      </c>
      <c r="E171" s="6" t="s">
        <v>398</v>
      </c>
      <c r="F171" s="6"/>
      <c r="G171" s="6" t="s">
        <v>148</v>
      </c>
      <c r="H171" s="6" t="s">
        <v>43</v>
      </c>
      <c r="I171" s="7">
        <v>2976</v>
      </c>
      <c r="J171" s="7">
        <v>2543</v>
      </c>
      <c r="K171" s="7">
        <v>0</v>
      </c>
      <c r="L171" s="7">
        <v>272.37</v>
      </c>
      <c r="M171" s="8">
        <v>0</v>
      </c>
      <c r="N171" s="8">
        <v>0.0008</v>
      </c>
      <c r="O171" s="8">
        <v>0.0001</v>
      </c>
    </row>
    <row r="172" spans="2:15" ht="12.75">
      <c r="B172" s="6" t="s">
        <v>724</v>
      </c>
      <c r="C172" s="17" t="s">
        <v>725</v>
      </c>
      <c r="D172" s="6" t="s">
        <v>704</v>
      </c>
      <c r="E172" s="6" t="s">
        <v>398</v>
      </c>
      <c r="F172" s="6"/>
      <c r="G172" s="6" t="s">
        <v>148</v>
      </c>
      <c r="H172" s="6" t="s">
        <v>43</v>
      </c>
      <c r="I172" s="7">
        <v>5692</v>
      </c>
      <c r="J172" s="7">
        <v>880</v>
      </c>
      <c r="K172" s="7">
        <v>0</v>
      </c>
      <c r="L172" s="7">
        <v>180.27</v>
      </c>
      <c r="M172" s="8">
        <v>0.0001</v>
      </c>
      <c r="N172" s="8">
        <v>0.0005</v>
      </c>
      <c r="O172" s="8">
        <v>0.0001</v>
      </c>
    </row>
    <row r="173" spans="2:15" ht="12.75">
      <c r="B173" s="6" t="s">
        <v>726</v>
      </c>
      <c r="C173" s="17" t="s">
        <v>727</v>
      </c>
      <c r="D173" s="6" t="s">
        <v>704</v>
      </c>
      <c r="E173" s="6" t="s">
        <v>398</v>
      </c>
      <c r="F173" s="6"/>
      <c r="G173" s="6" t="s">
        <v>148</v>
      </c>
      <c r="H173" s="6" t="s">
        <v>43</v>
      </c>
      <c r="I173" s="7">
        <v>8769</v>
      </c>
      <c r="J173" s="7">
        <v>1310</v>
      </c>
      <c r="K173" s="7">
        <v>0</v>
      </c>
      <c r="L173" s="7">
        <v>413.43</v>
      </c>
      <c r="M173" s="8">
        <v>0.0011</v>
      </c>
      <c r="N173" s="8">
        <v>0.0012</v>
      </c>
      <c r="O173" s="8">
        <v>0.0002</v>
      </c>
    </row>
    <row r="174" spans="2:15" ht="12.75">
      <c r="B174" s="6" t="s">
        <v>728</v>
      </c>
      <c r="C174" s="17" t="s">
        <v>729</v>
      </c>
      <c r="D174" s="6" t="s">
        <v>704</v>
      </c>
      <c r="E174" s="6" t="s">
        <v>398</v>
      </c>
      <c r="F174" s="6"/>
      <c r="G174" s="6" t="s">
        <v>472</v>
      </c>
      <c r="H174" s="6" t="s">
        <v>43</v>
      </c>
      <c r="I174" s="7">
        <v>1205</v>
      </c>
      <c r="J174" s="7">
        <v>880</v>
      </c>
      <c r="K174" s="7">
        <v>0</v>
      </c>
      <c r="L174" s="7">
        <v>38.16</v>
      </c>
      <c r="M174" s="8">
        <v>0</v>
      </c>
      <c r="N174" s="8">
        <v>0.0001</v>
      </c>
      <c r="O174" s="8">
        <v>0</v>
      </c>
    </row>
    <row r="175" spans="2:15" ht="12.75">
      <c r="B175" s="6" t="s">
        <v>730</v>
      </c>
      <c r="C175" s="17" t="s">
        <v>731</v>
      </c>
      <c r="D175" s="6" t="s">
        <v>704</v>
      </c>
      <c r="E175" s="6" t="s">
        <v>398</v>
      </c>
      <c r="F175" s="6"/>
      <c r="G175" s="6" t="s">
        <v>472</v>
      </c>
      <c r="H175" s="6" t="s">
        <v>43</v>
      </c>
      <c r="I175" s="7">
        <v>3625</v>
      </c>
      <c r="J175" s="7">
        <v>5937</v>
      </c>
      <c r="K175" s="7">
        <v>0</v>
      </c>
      <c r="L175" s="7">
        <v>774.56</v>
      </c>
      <c r="M175" s="8">
        <v>0.0001</v>
      </c>
      <c r="N175" s="8">
        <v>0.0022</v>
      </c>
      <c r="O175" s="8">
        <v>0.0004</v>
      </c>
    </row>
    <row r="176" spans="2:15" ht="12.75">
      <c r="B176" s="6" t="s">
        <v>732</v>
      </c>
      <c r="C176" s="17" t="s">
        <v>733</v>
      </c>
      <c r="D176" s="6" t="s">
        <v>154</v>
      </c>
      <c r="E176" s="6" t="s">
        <v>398</v>
      </c>
      <c r="F176" s="6"/>
      <c r="G176" s="6" t="s">
        <v>148</v>
      </c>
      <c r="H176" s="6" t="s">
        <v>43</v>
      </c>
      <c r="I176" s="7">
        <v>17525</v>
      </c>
      <c r="J176" s="7">
        <v>923</v>
      </c>
      <c r="K176" s="7">
        <v>0</v>
      </c>
      <c r="L176" s="7">
        <v>582.16</v>
      </c>
      <c r="M176" s="8">
        <v>0</v>
      </c>
      <c r="N176" s="8">
        <v>0.0017</v>
      </c>
      <c r="O176" s="8">
        <v>0.0003</v>
      </c>
    </row>
    <row r="177" spans="2:15" ht="12.75">
      <c r="B177" s="6" t="s">
        <v>734</v>
      </c>
      <c r="C177" s="17" t="s">
        <v>735</v>
      </c>
      <c r="D177" s="6" t="s">
        <v>154</v>
      </c>
      <c r="E177" s="6" t="s">
        <v>398</v>
      </c>
      <c r="F177" s="6"/>
      <c r="G177" s="6" t="s">
        <v>148</v>
      </c>
      <c r="H177" s="6" t="s">
        <v>43</v>
      </c>
      <c r="I177" s="7">
        <v>2406</v>
      </c>
      <c r="J177" s="7">
        <v>7133</v>
      </c>
      <c r="K177" s="7">
        <v>0</v>
      </c>
      <c r="L177" s="7">
        <v>617.66</v>
      </c>
      <c r="M177" s="8">
        <v>0</v>
      </c>
      <c r="N177" s="8">
        <v>0.0018</v>
      </c>
      <c r="O177" s="8">
        <v>0.0003</v>
      </c>
    </row>
    <row r="178" spans="2:15" ht="12.75">
      <c r="B178" s="6" t="s">
        <v>736</v>
      </c>
      <c r="C178" s="17" t="s">
        <v>737</v>
      </c>
      <c r="D178" s="6" t="s">
        <v>154</v>
      </c>
      <c r="E178" s="6" t="s">
        <v>398</v>
      </c>
      <c r="F178" s="6"/>
      <c r="G178" s="6" t="s">
        <v>295</v>
      </c>
      <c r="H178" s="6" t="s">
        <v>43</v>
      </c>
      <c r="I178" s="7">
        <v>18000</v>
      </c>
      <c r="J178" s="7">
        <v>4687</v>
      </c>
      <c r="K178" s="7">
        <v>0</v>
      </c>
      <c r="L178" s="7">
        <v>3036.33</v>
      </c>
      <c r="M178" s="8">
        <v>0</v>
      </c>
      <c r="N178" s="8">
        <v>0.0088</v>
      </c>
      <c r="O178" s="8">
        <v>0.0015</v>
      </c>
    </row>
    <row r="179" spans="2:15" ht="12.75">
      <c r="B179" s="6" t="s">
        <v>738</v>
      </c>
      <c r="C179" s="17" t="s">
        <v>739</v>
      </c>
      <c r="D179" s="6" t="s">
        <v>704</v>
      </c>
      <c r="E179" s="6" t="s">
        <v>398</v>
      </c>
      <c r="F179" s="6"/>
      <c r="G179" s="6" t="s">
        <v>295</v>
      </c>
      <c r="H179" s="6" t="s">
        <v>43</v>
      </c>
      <c r="I179" s="7">
        <v>715</v>
      </c>
      <c r="J179" s="7">
        <v>13406</v>
      </c>
      <c r="K179" s="7">
        <v>0</v>
      </c>
      <c r="L179" s="7">
        <v>344.97</v>
      </c>
      <c r="M179" s="8">
        <v>0</v>
      </c>
      <c r="N179" s="8">
        <v>0.001</v>
      </c>
      <c r="O179" s="8">
        <v>0.0002</v>
      </c>
    </row>
    <row r="180" spans="2:15" ht="12.75">
      <c r="B180" s="6" t="s">
        <v>740</v>
      </c>
      <c r="C180" s="17" t="s">
        <v>741</v>
      </c>
      <c r="D180" s="6" t="s">
        <v>148</v>
      </c>
      <c r="E180" s="6" t="s">
        <v>398</v>
      </c>
      <c r="F180" s="6"/>
      <c r="G180" s="6" t="s">
        <v>295</v>
      </c>
      <c r="H180" s="6" t="s">
        <v>45</v>
      </c>
      <c r="I180" s="7">
        <v>56500</v>
      </c>
      <c r="J180" s="7">
        <v>594</v>
      </c>
      <c r="K180" s="7">
        <v>0</v>
      </c>
      <c r="L180" s="7">
        <v>1585.42</v>
      </c>
      <c r="M180" s="8">
        <v>0.0004</v>
      </c>
      <c r="N180" s="8">
        <v>0.0046</v>
      </c>
      <c r="O180" s="8">
        <v>0.0008</v>
      </c>
    </row>
    <row r="181" spans="2:15" ht="12.75">
      <c r="B181" s="6" t="s">
        <v>742</v>
      </c>
      <c r="C181" s="17" t="s">
        <v>743</v>
      </c>
      <c r="D181" s="6" t="s">
        <v>154</v>
      </c>
      <c r="E181" s="6" t="s">
        <v>398</v>
      </c>
      <c r="F181" s="6"/>
      <c r="G181" s="6" t="s">
        <v>295</v>
      </c>
      <c r="H181" s="6" t="s">
        <v>43</v>
      </c>
      <c r="I181" s="7">
        <v>5319</v>
      </c>
      <c r="J181" s="7">
        <v>1701</v>
      </c>
      <c r="K181" s="7">
        <v>0</v>
      </c>
      <c r="L181" s="7">
        <v>325.62</v>
      </c>
      <c r="M181" s="8">
        <v>0</v>
      </c>
      <c r="N181" s="8">
        <v>0.0009</v>
      </c>
      <c r="O181" s="8">
        <v>0.0002</v>
      </c>
    </row>
    <row r="182" spans="2:15" ht="12.75">
      <c r="B182" s="6" t="s">
        <v>744</v>
      </c>
      <c r="C182" s="17" t="s">
        <v>745</v>
      </c>
      <c r="D182" s="6" t="s">
        <v>154</v>
      </c>
      <c r="E182" s="6" t="s">
        <v>398</v>
      </c>
      <c r="F182" s="6"/>
      <c r="G182" s="6" t="s">
        <v>295</v>
      </c>
      <c r="H182" s="6" t="s">
        <v>43</v>
      </c>
      <c r="I182" s="7">
        <v>16046</v>
      </c>
      <c r="J182" s="7">
        <v>1380</v>
      </c>
      <c r="K182" s="7">
        <v>0</v>
      </c>
      <c r="L182" s="7">
        <v>796.94</v>
      </c>
      <c r="M182" s="8">
        <v>0</v>
      </c>
      <c r="N182" s="8">
        <v>0.0023</v>
      </c>
      <c r="O182" s="8">
        <v>0.0004</v>
      </c>
    </row>
    <row r="183" spans="2:15" ht="12.75">
      <c r="B183" s="6" t="s">
        <v>746</v>
      </c>
      <c r="C183" s="17" t="s">
        <v>747</v>
      </c>
      <c r="D183" s="6" t="s">
        <v>704</v>
      </c>
      <c r="E183" s="6" t="s">
        <v>398</v>
      </c>
      <c r="F183" s="6"/>
      <c r="G183" s="6" t="s">
        <v>148</v>
      </c>
      <c r="H183" s="6" t="s">
        <v>43</v>
      </c>
      <c r="I183" s="7">
        <v>686</v>
      </c>
      <c r="J183" s="7">
        <v>18874</v>
      </c>
      <c r="K183" s="7">
        <v>0</v>
      </c>
      <c r="L183" s="7">
        <v>465.98</v>
      </c>
      <c r="M183" s="8">
        <v>0</v>
      </c>
      <c r="N183" s="8">
        <v>0.0013</v>
      </c>
      <c r="O183" s="8">
        <v>0.0002</v>
      </c>
    </row>
    <row r="184" spans="2:15" ht="12.75">
      <c r="B184" s="6" t="s">
        <v>748</v>
      </c>
      <c r="C184" s="17" t="s">
        <v>749</v>
      </c>
      <c r="D184" s="6" t="s">
        <v>444</v>
      </c>
      <c r="E184" s="6" t="s">
        <v>398</v>
      </c>
      <c r="F184" s="6"/>
      <c r="G184" s="6" t="s">
        <v>148</v>
      </c>
      <c r="H184" s="6" t="s">
        <v>48</v>
      </c>
      <c r="I184" s="7">
        <v>7310</v>
      </c>
      <c r="J184" s="7">
        <v>920</v>
      </c>
      <c r="K184" s="7">
        <v>0</v>
      </c>
      <c r="L184" s="7">
        <v>283.49</v>
      </c>
      <c r="M184" s="8">
        <v>0.0001</v>
      </c>
      <c r="N184" s="8">
        <v>0.0008</v>
      </c>
      <c r="O184" s="8">
        <v>0.0001</v>
      </c>
    </row>
    <row r="185" spans="2:15" ht="12.75">
      <c r="B185" s="6" t="s">
        <v>750</v>
      </c>
      <c r="C185" s="17" t="s">
        <v>751</v>
      </c>
      <c r="D185" s="6" t="s">
        <v>704</v>
      </c>
      <c r="E185" s="6" t="s">
        <v>398</v>
      </c>
      <c r="F185" s="6"/>
      <c r="G185" s="6" t="s">
        <v>148</v>
      </c>
      <c r="H185" s="6" t="s">
        <v>43</v>
      </c>
      <c r="I185" s="7">
        <v>13637</v>
      </c>
      <c r="J185" s="7">
        <v>2626</v>
      </c>
      <c r="K185" s="7">
        <v>0</v>
      </c>
      <c r="L185" s="7">
        <v>1288.83</v>
      </c>
      <c r="M185" s="8">
        <v>0.0005</v>
      </c>
      <c r="N185" s="8">
        <v>0.0037</v>
      </c>
      <c r="O185" s="8">
        <v>0.0007</v>
      </c>
    </row>
    <row r="186" spans="2:15" ht="12.75">
      <c r="B186" s="6" t="s">
        <v>752</v>
      </c>
      <c r="C186" s="17" t="s">
        <v>753</v>
      </c>
      <c r="D186" s="6" t="s">
        <v>704</v>
      </c>
      <c r="E186" s="6" t="s">
        <v>398</v>
      </c>
      <c r="F186" s="6"/>
      <c r="G186" s="6" t="s">
        <v>148</v>
      </c>
      <c r="H186" s="6" t="s">
        <v>43</v>
      </c>
      <c r="I186" s="7">
        <v>257</v>
      </c>
      <c r="J186" s="7">
        <v>26740</v>
      </c>
      <c r="K186" s="7">
        <v>0</v>
      </c>
      <c r="L186" s="7">
        <v>247.33</v>
      </c>
      <c r="M186" s="8">
        <v>0</v>
      </c>
      <c r="N186" s="8">
        <v>0.0007</v>
      </c>
      <c r="O186" s="8">
        <v>0.0001</v>
      </c>
    </row>
    <row r="187" spans="2:15" ht="12.75">
      <c r="B187" s="6" t="s">
        <v>754</v>
      </c>
      <c r="C187" s="17" t="s">
        <v>755</v>
      </c>
      <c r="D187" s="6" t="s">
        <v>444</v>
      </c>
      <c r="E187" s="6" t="s">
        <v>398</v>
      </c>
      <c r="F187" s="6"/>
      <c r="G187" s="6" t="s">
        <v>148</v>
      </c>
      <c r="H187" s="6" t="s">
        <v>45</v>
      </c>
      <c r="I187" s="7">
        <v>28366</v>
      </c>
      <c r="J187" s="7">
        <v>486.4</v>
      </c>
      <c r="K187" s="7">
        <v>4.5</v>
      </c>
      <c r="L187" s="7">
        <v>656.28</v>
      </c>
      <c r="M187" s="8">
        <v>0.0001</v>
      </c>
      <c r="N187" s="8">
        <v>0.0019</v>
      </c>
      <c r="O187" s="8">
        <v>0.0003</v>
      </c>
    </row>
    <row r="188" spans="2:15" ht="12.75">
      <c r="B188" s="6" t="s">
        <v>756</v>
      </c>
      <c r="C188" s="17" t="s">
        <v>757</v>
      </c>
      <c r="D188" s="6" t="s">
        <v>154</v>
      </c>
      <c r="E188" s="6" t="s">
        <v>398</v>
      </c>
      <c r="F188" s="6"/>
      <c r="G188" s="6" t="s">
        <v>249</v>
      </c>
      <c r="H188" s="6" t="s">
        <v>43</v>
      </c>
      <c r="I188" s="7">
        <v>7040</v>
      </c>
      <c r="J188" s="7">
        <v>499</v>
      </c>
      <c r="K188" s="7">
        <v>0</v>
      </c>
      <c r="L188" s="7">
        <v>126.43</v>
      </c>
      <c r="M188" s="8">
        <v>0</v>
      </c>
      <c r="N188" s="8">
        <v>0.0004</v>
      </c>
      <c r="O188" s="8">
        <v>0.0001</v>
      </c>
    </row>
    <row r="189" spans="2:15" ht="12.75">
      <c r="B189" s="6" t="s">
        <v>758</v>
      </c>
      <c r="C189" s="17" t="s">
        <v>759</v>
      </c>
      <c r="D189" s="6" t="s">
        <v>154</v>
      </c>
      <c r="E189" s="6" t="s">
        <v>398</v>
      </c>
      <c r="F189" s="6"/>
      <c r="G189" s="6" t="s">
        <v>249</v>
      </c>
      <c r="H189" s="6" t="s">
        <v>43</v>
      </c>
      <c r="I189" s="7">
        <v>6111</v>
      </c>
      <c r="J189" s="7">
        <v>3157</v>
      </c>
      <c r="K189" s="7">
        <v>0</v>
      </c>
      <c r="L189" s="7">
        <v>694.33</v>
      </c>
      <c r="M189" s="8">
        <v>0</v>
      </c>
      <c r="N189" s="8">
        <v>0.002</v>
      </c>
      <c r="O189" s="8">
        <v>0.0004</v>
      </c>
    </row>
    <row r="190" spans="2:15" ht="12.75">
      <c r="B190" s="6" t="s">
        <v>760</v>
      </c>
      <c r="C190" s="17" t="s">
        <v>761</v>
      </c>
      <c r="D190" s="6" t="s">
        <v>154</v>
      </c>
      <c r="E190" s="6" t="s">
        <v>398</v>
      </c>
      <c r="F190" s="6"/>
      <c r="G190" s="6" t="s">
        <v>506</v>
      </c>
      <c r="H190" s="6" t="s">
        <v>43</v>
      </c>
      <c r="I190" s="7">
        <v>1482</v>
      </c>
      <c r="J190" s="7">
        <v>6117</v>
      </c>
      <c r="K190" s="7">
        <v>0</v>
      </c>
      <c r="L190" s="7">
        <v>326.26</v>
      </c>
      <c r="M190" s="8">
        <v>0</v>
      </c>
      <c r="N190" s="8">
        <v>0.0009</v>
      </c>
      <c r="O190" s="8">
        <v>0.0002</v>
      </c>
    </row>
    <row r="191" spans="2:15" ht="12.75">
      <c r="B191" s="6" t="s">
        <v>762</v>
      </c>
      <c r="C191" s="17" t="s">
        <v>763</v>
      </c>
      <c r="D191" s="6" t="s">
        <v>704</v>
      </c>
      <c r="E191" s="6" t="s">
        <v>398</v>
      </c>
      <c r="F191" s="6"/>
      <c r="G191" s="6" t="s">
        <v>506</v>
      </c>
      <c r="H191" s="6" t="s">
        <v>43</v>
      </c>
      <c r="I191" s="7">
        <v>14283</v>
      </c>
      <c r="J191" s="7">
        <v>3800</v>
      </c>
      <c r="K191" s="7">
        <v>0</v>
      </c>
      <c r="L191" s="7">
        <v>1953.37</v>
      </c>
      <c r="M191" s="8">
        <v>0.0003</v>
      </c>
      <c r="N191" s="8">
        <v>0.0057</v>
      </c>
      <c r="O191" s="8">
        <v>0.001</v>
      </c>
    </row>
    <row r="192" spans="2:15" ht="12.75">
      <c r="B192" s="6" t="s">
        <v>764</v>
      </c>
      <c r="C192" s="17" t="s">
        <v>765</v>
      </c>
      <c r="D192" s="6" t="s">
        <v>154</v>
      </c>
      <c r="E192" s="6" t="s">
        <v>398</v>
      </c>
      <c r="F192" s="6"/>
      <c r="G192" s="6" t="s">
        <v>766</v>
      </c>
      <c r="H192" s="6" t="s">
        <v>43</v>
      </c>
      <c r="I192" s="7">
        <v>1195</v>
      </c>
      <c r="J192" s="7">
        <v>36739</v>
      </c>
      <c r="K192" s="7">
        <v>0</v>
      </c>
      <c r="L192" s="7">
        <v>1580.07</v>
      </c>
      <c r="M192" s="8">
        <v>0</v>
      </c>
      <c r="N192" s="8">
        <v>0.0046</v>
      </c>
      <c r="O192" s="8">
        <v>0.0008</v>
      </c>
    </row>
    <row r="193" spans="2:15" ht="12.75">
      <c r="B193" s="6" t="s">
        <v>767</v>
      </c>
      <c r="C193" s="17" t="s">
        <v>768</v>
      </c>
      <c r="D193" s="6" t="s">
        <v>704</v>
      </c>
      <c r="E193" s="6" t="s">
        <v>398</v>
      </c>
      <c r="F193" s="6"/>
      <c r="G193" s="6" t="s">
        <v>766</v>
      </c>
      <c r="H193" s="6" t="s">
        <v>45</v>
      </c>
      <c r="I193" s="7">
        <v>35830</v>
      </c>
      <c r="J193" s="7">
        <v>966</v>
      </c>
      <c r="K193" s="7">
        <v>0</v>
      </c>
      <c r="L193" s="7">
        <v>1635.06</v>
      </c>
      <c r="M193" s="8">
        <v>0</v>
      </c>
      <c r="N193" s="8">
        <v>0.0047</v>
      </c>
      <c r="O193" s="8">
        <v>0.0008</v>
      </c>
    </row>
    <row r="194" spans="2:15" ht="12.75">
      <c r="B194" s="6" t="s">
        <v>769</v>
      </c>
      <c r="C194" s="17" t="s">
        <v>770</v>
      </c>
      <c r="D194" s="6" t="s">
        <v>154</v>
      </c>
      <c r="E194" s="6" t="s">
        <v>398</v>
      </c>
      <c r="F194" s="6"/>
      <c r="G194" s="6" t="s">
        <v>771</v>
      </c>
      <c r="H194" s="6" t="s">
        <v>43</v>
      </c>
      <c r="I194" s="7">
        <v>5367</v>
      </c>
      <c r="J194" s="7">
        <v>3367</v>
      </c>
      <c r="K194" s="7">
        <v>0</v>
      </c>
      <c r="L194" s="7">
        <v>650.36</v>
      </c>
      <c r="M194" s="8">
        <v>0</v>
      </c>
      <c r="N194" s="8">
        <v>0.0019</v>
      </c>
      <c r="O194" s="8">
        <v>0.0003</v>
      </c>
    </row>
    <row r="195" spans="2:15" ht="12.75">
      <c r="B195" s="6" t="s">
        <v>772</v>
      </c>
      <c r="C195" s="17" t="s">
        <v>773</v>
      </c>
      <c r="D195" s="6" t="s">
        <v>427</v>
      </c>
      <c r="E195" s="6" t="s">
        <v>398</v>
      </c>
      <c r="F195" s="6"/>
      <c r="G195" s="6" t="s">
        <v>774</v>
      </c>
      <c r="H195" s="6" t="s">
        <v>44</v>
      </c>
      <c r="I195" s="7">
        <v>8000</v>
      </c>
      <c r="J195" s="7">
        <v>356500</v>
      </c>
      <c r="K195" s="7">
        <v>0</v>
      </c>
      <c r="L195" s="7">
        <v>910.7</v>
      </c>
      <c r="M195" s="8">
        <v>0.0001</v>
      </c>
      <c r="N195" s="8">
        <v>0.0026</v>
      </c>
      <c r="O195" s="8">
        <v>0.0005</v>
      </c>
    </row>
    <row r="196" spans="2:15" ht="12.75">
      <c r="B196" s="6" t="s">
        <v>775</v>
      </c>
      <c r="C196" s="17" t="s">
        <v>776</v>
      </c>
      <c r="D196" s="6" t="s">
        <v>704</v>
      </c>
      <c r="E196" s="6" t="s">
        <v>398</v>
      </c>
      <c r="F196" s="6"/>
      <c r="G196" s="6" t="s">
        <v>777</v>
      </c>
      <c r="H196" s="6" t="s">
        <v>43</v>
      </c>
      <c r="I196" s="7">
        <v>5730</v>
      </c>
      <c r="J196" s="7">
        <v>2070</v>
      </c>
      <c r="K196" s="7">
        <v>0</v>
      </c>
      <c r="L196" s="7">
        <v>426.88</v>
      </c>
      <c r="M196" s="8">
        <v>0</v>
      </c>
      <c r="N196" s="8">
        <v>0.0012</v>
      </c>
      <c r="O196" s="8">
        <v>0.0002</v>
      </c>
    </row>
    <row r="197" spans="2:15" ht="12.75">
      <c r="B197" s="6" t="s">
        <v>778</v>
      </c>
      <c r="C197" s="17" t="s">
        <v>779</v>
      </c>
      <c r="D197" s="6" t="s">
        <v>780</v>
      </c>
      <c r="E197" s="6" t="s">
        <v>398</v>
      </c>
      <c r="F197" s="6"/>
      <c r="G197" s="6" t="s">
        <v>777</v>
      </c>
      <c r="H197" s="6" t="s">
        <v>67</v>
      </c>
      <c r="I197" s="7">
        <v>123558</v>
      </c>
      <c r="J197" s="7">
        <v>1536</v>
      </c>
      <c r="K197" s="7">
        <v>2.57</v>
      </c>
      <c r="L197" s="7">
        <v>878.61</v>
      </c>
      <c r="M197" s="8">
        <v>0.0001</v>
      </c>
      <c r="N197" s="8">
        <v>0.0025</v>
      </c>
      <c r="O197" s="8">
        <v>0.0004</v>
      </c>
    </row>
    <row r="198" spans="2:15" ht="12.75">
      <c r="B198" s="6" t="s">
        <v>781</v>
      </c>
      <c r="C198" s="17" t="s">
        <v>782</v>
      </c>
      <c r="D198" s="6" t="s">
        <v>704</v>
      </c>
      <c r="E198" s="6" t="s">
        <v>398</v>
      </c>
      <c r="F198" s="6"/>
      <c r="G198" s="6" t="s">
        <v>487</v>
      </c>
      <c r="H198" s="6" t="s">
        <v>43</v>
      </c>
      <c r="I198" s="7">
        <v>4990</v>
      </c>
      <c r="J198" s="7">
        <v>3522</v>
      </c>
      <c r="K198" s="7">
        <v>0</v>
      </c>
      <c r="L198" s="7">
        <v>632.52</v>
      </c>
      <c r="M198" s="8">
        <v>0</v>
      </c>
      <c r="N198" s="8">
        <v>0.0018</v>
      </c>
      <c r="O198" s="8">
        <v>0.0003</v>
      </c>
    </row>
    <row r="199" spans="2:15" ht="12.75">
      <c r="B199" s="6" t="s">
        <v>783</v>
      </c>
      <c r="C199" s="17" t="s">
        <v>784</v>
      </c>
      <c r="D199" s="6" t="s">
        <v>154</v>
      </c>
      <c r="E199" s="6" t="s">
        <v>398</v>
      </c>
      <c r="F199" s="6"/>
      <c r="G199" s="6" t="s">
        <v>523</v>
      </c>
      <c r="H199" s="6" t="s">
        <v>43</v>
      </c>
      <c r="I199" s="7">
        <v>1271</v>
      </c>
      <c r="J199" s="7">
        <v>20684</v>
      </c>
      <c r="K199" s="7">
        <v>0</v>
      </c>
      <c r="L199" s="7">
        <v>946.15</v>
      </c>
      <c r="M199" s="8">
        <v>0</v>
      </c>
      <c r="N199" s="8">
        <v>0.0027</v>
      </c>
      <c r="O199" s="8">
        <v>0.0005</v>
      </c>
    </row>
    <row r="200" spans="2:15" ht="12.75">
      <c r="B200" s="6" t="s">
        <v>785</v>
      </c>
      <c r="C200" s="17" t="s">
        <v>786</v>
      </c>
      <c r="D200" s="6" t="s">
        <v>704</v>
      </c>
      <c r="E200" s="6" t="s">
        <v>398</v>
      </c>
      <c r="F200" s="6"/>
      <c r="G200" s="6" t="s">
        <v>523</v>
      </c>
      <c r="H200" s="6" t="s">
        <v>43</v>
      </c>
      <c r="I200" s="7">
        <v>56</v>
      </c>
      <c r="J200" s="7">
        <v>196934</v>
      </c>
      <c r="K200" s="7">
        <v>0</v>
      </c>
      <c r="L200" s="7">
        <v>396.91</v>
      </c>
      <c r="M200" s="8">
        <v>0</v>
      </c>
      <c r="N200" s="8">
        <v>0.0011</v>
      </c>
      <c r="O200" s="8">
        <v>0.0002</v>
      </c>
    </row>
    <row r="201" spans="2:15" ht="12.75">
      <c r="B201" s="6" t="s">
        <v>787</v>
      </c>
      <c r="C201" s="17" t="s">
        <v>788</v>
      </c>
      <c r="D201" s="6" t="s">
        <v>154</v>
      </c>
      <c r="E201" s="6" t="s">
        <v>398</v>
      </c>
      <c r="F201" s="6"/>
      <c r="G201" s="6" t="s">
        <v>415</v>
      </c>
      <c r="H201" s="6" t="s">
        <v>43</v>
      </c>
      <c r="I201" s="7">
        <v>1500</v>
      </c>
      <c r="J201" s="7">
        <v>11105</v>
      </c>
      <c r="K201" s="7">
        <v>3.76</v>
      </c>
      <c r="L201" s="7">
        <v>603.26</v>
      </c>
      <c r="M201" s="8">
        <v>0</v>
      </c>
      <c r="N201" s="8">
        <v>0.0017</v>
      </c>
      <c r="O201" s="8">
        <v>0.0003</v>
      </c>
    </row>
    <row r="202" spans="2:15" ht="12.75">
      <c r="B202" s="6" t="s">
        <v>789</v>
      </c>
      <c r="C202" s="17" t="s">
        <v>790</v>
      </c>
      <c r="D202" s="6" t="s">
        <v>704</v>
      </c>
      <c r="E202" s="6" t="s">
        <v>398</v>
      </c>
      <c r="F202" s="6"/>
      <c r="G202" s="6" t="s">
        <v>515</v>
      </c>
      <c r="H202" s="6" t="s">
        <v>43</v>
      </c>
      <c r="I202" s="7">
        <v>1606</v>
      </c>
      <c r="J202" s="7">
        <v>8925</v>
      </c>
      <c r="K202" s="7">
        <v>0</v>
      </c>
      <c r="L202" s="7">
        <v>515.86</v>
      </c>
      <c r="M202" s="8">
        <v>0</v>
      </c>
      <c r="N202" s="8">
        <v>0.0015</v>
      </c>
      <c r="O202" s="8">
        <v>0.0003</v>
      </c>
    </row>
    <row r="203" spans="2:15" ht="12.75">
      <c r="B203" s="6" t="s">
        <v>791</v>
      </c>
      <c r="C203" s="17" t="s">
        <v>792</v>
      </c>
      <c r="D203" s="6" t="s">
        <v>704</v>
      </c>
      <c r="E203" s="6" t="s">
        <v>398</v>
      </c>
      <c r="F203" s="6"/>
      <c r="G203" s="6" t="s">
        <v>515</v>
      </c>
      <c r="H203" s="6" t="s">
        <v>43</v>
      </c>
      <c r="I203" s="7">
        <v>2831</v>
      </c>
      <c r="J203" s="7">
        <v>7658</v>
      </c>
      <c r="K203" s="7">
        <v>0</v>
      </c>
      <c r="L203" s="7">
        <v>780.26</v>
      </c>
      <c r="M203" s="8">
        <v>0</v>
      </c>
      <c r="N203" s="8">
        <v>0.0023</v>
      </c>
      <c r="O203" s="8">
        <v>0.0004</v>
      </c>
    </row>
    <row r="204" spans="2:15" ht="12.75">
      <c r="B204" s="6" t="s">
        <v>793</v>
      </c>
      <c r="C204" s="17" t="s">
        <v>794</v>
      </c>
      <c r="D204" s="6" t="s">
        <v>154</v>
      </c>
      <c r="E204" s="6" t="s">
        <v>398</v>
      </c>
      <c r="F204" s="6"/>
      <c r="G204" s="6" t="s">
        <v>515</v>
      </c>
      <c r="H204" s="6" t="s">
        <v>43</v>
      </c>
      <c r="I204" s="7">
        <v>4912</v>
      </c>
      <c r="J204" s="7">
        <v>7072</v>
      </c>
      <c r="K204" s="7">
        <v>6.36</v>
      </c>
      <c r="L204" s="7">
        <v>1256.57</v>
      </c>
      <c r="M204" s="8">
        <v>0</v>
      </c>
      <c r="N204" s="8">
        <v>0.0036</v>
      </c>
      <c r="O204" s="8">
        <v>0.0006</v>
      </c>
    </row>
    <row r="205" spans="2:15" ht="12.75">
      <c r="B205" s="6" t="s">
        <v>795</v>
      </c>
      <c r="C205" s="17" t="s">
        <v>796</v>
      </c>
      <c r="D205" s="6" t="s">
        <v>704</v>
      </c>
      <c r="E205" s="6" t="s">
        <v>398</v>
      </c>
      <c r="F205" s="6"/>
      <c r="G205" s="6" t="s">
        <v>515</v>
      </c>
      <c r="H205" s="6" t="s">
        <v>43</v>
      </c>
      <c r="I205" s="7">
        <v>45465</v>
      </c>
      <c r="J205" s="7">
        <v>3707</v>
      </c>
      <c r="K205" s="7">
        <v>0</v>
      </c>
      <c r="L205" s="7">
        <v>6065.71</v>
      </c>
      <c r="M205" s="8">
        <v>0.0001</v>
      </c>
      <c r="N205" s="8">
        <v>0.0176</v>
      </c>
      <c r="O205" s="8">
        <v>0.0031</v>
      </c>
    </row>
    <row r="206" spans="2:15" ht="12.75">
      <c r="B206" s="6" t="s">
        <v>797</v>
      </c>
      <c r="C206" s="17" t="s">
        <v>798</v>
      </c>
      <c r="D206" s="6" t="s">
        <v>799</v>
      </c>
      <c r="E206" s="6" t="s">
        <v>398</v>
      </c>
      <c r="F206" s="6"/>
      <c r="G206" s="6" t="s">
        <v>515</v>
      </c>
      <c r="H206" s="6" t="s">
        <v>46</v>
      </c>
      <c r="I206" s="7">
        <v>4244</v>
      </c>
      <c r="J206" s="7">
        <v>8438</v>
      </c>
      <c r="K206" s="7">
        <v>0</v>
      </c>
      <c r="L206" s="7">
        <v>1329.87</v>
      </c>
      <c r="M206" s="8">
        <v>0</v>
      </c>
      <c r="N206" s="8">
        <v>0.0039</v>
      </c>
      <c r="O206" s="8">
        <v>0.0007</v>
      </c>
    </row>
    <row r="207" spans="2:15" ht="12.75">
      <c r="B207" s="6" t="s">
        <v>800</v>
      </c>
      <c r="C207" s="17" t="s">
        <v>801</v>
      </c>
      <c r="D207" s="6" t="s">
        <v>799</v>
      </c>
      <c r="E207" s="6" t="s">
        <v>398</v>
      </c>
      <c r="F207" s="6"/>
      <c r="G207" s="6" t="s">
        <v>515</v>
      </c>
      <c r="H207" s="6" t="s">
        <v>46</v>
      </c>
      <c r="I207" s="7">
        <v>1185</v>
      </c>
      <c r="J207" s="7">
        <v>23785</v>
      </c>
      <c r="K207" s="7">
        <v>0</v>
      </c>
      <c r="L207" s="7">
        <v>1046.69</v>
      </c>
      <c r="M207" s="8">
        <v>0</v>
      </c>
      <c r="N207" s="8">
        <v>0.003</v>
      </c>
      <c r="O207" s="8">
        <v>0.0005</v>
      </c>
    </row>
    <row r="208" spans="2:15" ht="12.75">
      <c r="B208" s="6" t="s">
        <v>802</v>
      </c>
      <c r="C208" s="17" t="s">
        <v>803</v>
      </c>
      <c r="D208" s="6" t="s">
        <v>704</v>
      </c>
      <c r="E208" s="6" t="s">
        <v>398</v>
      </c>
      <c r="F208" s="6"/>
      <c r="G208" s="6" t="s">
        <v>515</v>
      </c>
      <c r="H208" s="6" t="s">
        <v>43</v>
      </c>
      <c r="I208" s="7">
        <v>0.01</v>
      </c>
      <c r="J208" s="7">
        <v>15943</v>
      </c>
      <c r="K208" s="7">
        <v>0</v>
      </c>
      <c r="L208" s="7">
        <v>0.01</v>
      </c>
      <c r="M208" s="8">
        <v>0</v>
      </c>
      <c r="N208" s="8">
        <v>0</v>
      </c>
      <c r="O208" s="8">
        <v>0</v>
      </c>
    </row>
    <row r="209" spans="2:15" ht="12.75">
      <c r="B209" s="6" t="s">
        <v>804</v>
      </c>
      <c r="C209" s="17" t="s">
        <v>805</v>
      </c>
      <c r="D209" s="6" t="s">
        <v>154</v>
      </c>
      <c r="E209" s="6" t="s">
        <v>398</v>
      </c>
      <c r="F209" s="6"/>
      <c r="G209" s="6" t="s">
        <v>407</v>
      </c>
      <c r="H209" s="6" t="s">
        <v>43</v>
      </c>
      <c r="I209" s="7">
        <v>8000</v>
      </c>
      <c r="J209" s="7">
        <v>2994</v>
      </c>
      <c r="K209" s="7">
        <v>3.24</v>
      </c>
      <c r="L209" s="7">
        <v>865.27</v>
      </c>
      <c r="M209" s="8">
        <v>0</v>
      </c>
      <c r="N209" s="8">
        <v>0.0025</v>
      </c>
      <c r="O209" s="8">
        <v>0.0004</v>
      </c>
    </row>
    <row r="210" spans="2:15" ht="12.75">
      <c r="B210" s="6" t="s">
        <v>806</v>
      </c>
      <c r="C210" s="17" t="s">
        <v>807</v>
      </c>
      <c r="D210" s="6" t="s">
        <v>154</v>
      </c>
      <c r="E210" s="6" t="s">
        <v>398</v>
      </c>
      <c r="F210" s="6"/>
      <c r="G210" s="6" t="s">
        <v>407</v>
      </c>
      <c r="H210" s="6" t="s">
        <v>43</v>
      </c>
      <c r="I210" s="7">
        <v>6158</v>
      </c>
      <c r="J210" s="7">
        <v>7295</v>
      </c>
      <c r="K210" s="7">
        <v>0</v>
      </c>
      <c r="L210" s="7">
        <v>1616.76</v>
      </c>
      <c r="M210" s="8">
        <v>0</v>
      </c>
      <c r="N210" s="8">
        <v>0.0047</v>
      </c>
      <c r="O210" s="8">
        <v>0.0008</v>
      </c>
    </row>
    <row r="211" spans="2:15" ht="12.75">
      <c r="B211" s="6" t="s">
        <v>808</v>
      </c>
      <c r="C211" s="17" t="s">
        <v>809</v>
      </c>
      <c r="D211" s="6" t="s">
        <v>154</v>
      </c>
      <c r="E211" s="6" t="s">
        <v>398</v>
      </c>
      <c r="F211" s="6"/>
      <c r="G211" s="6" t="s">
        <v>430</v>
      </c>
      <c r="H211" s="6" t="s">
        <v>43</v>
      </c>
      <c r="I211" s="7">
        <v>2</v>
      </c>
      <c r="J211" s="7">
        <v>32473100</v>
      </c>
      <c r="K211" s="7">
        <v>0</v>
      </c>
      <c r="L211" s="7">
        <v>2337.41</v>
      </c>
      <c r="M211" s="8">
        <v>0</v>
      </c>
      <c r="N211" s="8">
        <v>0.0068</v>
      </c>
      <c r="O211" s="8">
        <v>0.0012</v>
      </c>
    </row>
    <row r="212" spans="2:15" ht="12.75">
      <c r="B212" s="6" t="s">
        <v>810</v>
      </c>
      <c r="C212" s="17" t="s">
        <v>811</v>
      </c>
      <c r="D212" s="6" t="s">
        <v>154</v>
      </c>
      <c r="E212" s="6" t="s">
        <v>398</v>
      </c>
      <c r="F212" s="6"/>
      <c r="G212" s="6" t="s">
        <v>430</v>
      </c>
      <c r="H212" s="6" t="s">
        <v>43</v>
      </c>
      <c r="I212" s="7">
        <v>1000</v>
      </c>
      <c r="J212" s="7">
        <v>21670</v>
      </c>
      <c r="K212" s="7">
        <v>0</v>
      </c>
      <c r="L212" s="7">
        <v>779.9</v>
      </c>
      <c r="M212" s="8">
        <v>0</v>
      </c>
      <c r="N212" s="8">
        <v>0.0023</v>
      </c>
      <c r="O212" s="8">
        <v>0.0004</v>
      </c>
    </row>
    <row r="213" spans="2:15" ht="12.75">
      <c r="B213" s="6" t="s">
        <v>812</v>
      </c>
      <c r="C213" s="17" t="s">
        <v>813</v>
      </c>
      <c r="D213" s="6" t="s">
        <v>154</v>
      </c>
      <c r="E213" s="6" t="s">
        <v>398</v>
      </c>
      <c r="F213" s="6"/>
      <c r="G213" s="6" t="s">
        <v>430</v>
      </c>
      <c r="H213" s="6" t="s">
        <v>43</v>
      </c>
      <c r="I213" s="7">
        <v>2935</v>
      </c>
      <c r="J213" s="7">
        <v>11452</v>
      </c>
      <c r="K213" s="7">
        <v>0</v>
      </c>
      <c r="L213" s="7">
        <v>1209.68</v>
      </c>
      <c r="M213" s="8">
        <v>0</v>
      </c>
      <c r="N213" s="8">
        <v>0.0035</v>
      </c>
      <c r="O213" s="8">
        <v>0.0006</v>
      </c>
    </row>
    <row r="214" spans="2:15" ht="12.75">
      <c r="B214" s="6" t="s">
        <v>814</v>
      </c>
      <c r="C214" s="17" t="s">
        <v>815</v>
      </c>
      <c r="D214" s="6" t="s">
        <v>154</v>
      </c>
      <c r="E214" s="6" t="s">
        <v>398</v>
      </c>
      <c r="F214" s="6"/>
      <c r="G214" s="6" t="s">
        <v>419</v>
      </c>
      <c r="H214" s="6" t="s">
        <v>43</v>
      </c>
      <c r="I214" s="7">
        <v>7581</v>
      </c>
      <c r="J214" s="7">
        <v>5339</v>
      </c>
      <c r="K214" s="7">
        <v>6.55</v>
      </c>
      <c r="L214" s="7">
        <v>1463.24</v>
      </c>
      <c r="M214" s="8">
        <v>0</v>
      </c>
      <c r="N214" s="8">
        <v>0.0042</v>
      </c>
      <c r="O214" s="8">
        <v>0.0007</v>
      </c>
    </row>
    <row r="215" spans="2:15" ht="12.75">
      <c r="B215" s="6" t="s">
        <v>816</v>
      </c>
      <c r="C215" s="17" t="s">
        <v>817</v>
      </c>
      <c r="D215" s="6" t="s">
        <v>818</v>
      </c>
      <c r="E215" s="6" t="s">
        <v>398</v>
      </c>
      <c r="F215" s="6"/>
      <c r="G215" s="6" t="s">
        <v>419</v>
      </c>
      <c r="H215" s="6" t="s">
        <v>47</v>
      </c>
      <c r="I215" s="7">
        <v>737</v>
      </c>
      <c r="J215" s="7">
        <v>70220</v>
      </c>
      <c r="K215" s="7">
        <v>0</v>
      </c>
      <c r="L215" s="7">
        <v>1426.03</v>
      </c>
      <c r="M215" s="8">
        <v>0</v>
      </c>
      <c r="N215" s="8">
        <v>0.0041</v>
      </c>
      <c r="O215" s="8">
        <v>0.0007</v>
      </c>
    </row>
    <row r="216" spans="2:15" ht="12.75">
      <c r="B216" s="6" t="s">
        <v>819</v>
      </c>
      <c r="C216" s="17" t="s">
        <v>820</v>
      </c>
      <c r="D216" s="6" t="s">
        <v>148</v>
      </c>
      <c r="E216" s="6" t="s">
        <v>398</v>
      </c>
      <c r="F216" s="6"/>
      <c r="G216" s="6" t="s">
        <v>419</v>
      </c>
      <c r="H216" s="6" t="s">
        <v>48</v>
      </c>
      <c r="I216" s="7">
        <v>736</v>
      </c>
      <c r="J216" s="7">
        <v>19350</v>
      </c>
      <c r="K216" s="7">
        <v>0</v>
      </c>
      <c r="L216" s="7">
        <v>600.34</v>
      </c>
      <c r="M216" s="8">
        <v>0</v>
      </c>
      <c r="N216" s="8">
        <v>0.0017</v>
      </c>
      <c r="O216" s="8">
        <v>0.0003</v>
      </c>
    </row>
    <row r="217" spans="2:15" ht="12.75">
      <c r="B217" s="6" t="s">
        <v>821</v>
      </c>
      <c r="C217" s="17" t="s">
        <v>822</v>
      </c>
      <c r="D217" s="6" t="s">
        <v>444</v>
      </c>
      <c r="E217" s="6" t="s">
        <v>398</v>
      </c>
      <c r="F217" s="6"/>
      <c r="G217" s="6" t="s">
        <v>823</v>
      </c>
      <c r="H217" s="6" t="s">
        <v>43</v>
      </c>
      <c r="I217" s="7">
        <v>67933.03</v>
      </c>
      <c r="J217" s="7">
        <v>21.3</v>
      </c>
      <c r="K217" s="7">
        <v>0</v>
      </c>
      <c r="L217" s="7">
        <v>52.08</v>
      </c>
      <c r="M217" s="8">
        <v>0.0001</v>
      </c>
      <c r="N217" s="8">
        <v>0.0002</v>
      </c>
      <c r="O217" s="8">
        <v>0</v>
      </c>
    </row>
    <row r="218" spans="2:15" ht="12.75">
      <c r="B218" s="6" t="s">
        <v>824</v>
      </c>
      <c r="C218" s="17" t="s">
        <v>825</v>
      </c>
      <c r="D218" s="6" t="s">
        <v>148</v>
      </c>
      <c r="E218" s="6" t="s">
        <v>398</v>
      </c>
      <c r="F218" s="6"/>
      <c r="G218" s="6" t="s">
        <v>823</v>
      </c>
      <c r="H218" s="6" t="s">
        <v>48</v>
      </c>
      <c r="I218" s="7">
        <v>99134</v>
      </c>
      <c r="J218" s="7">
        <v>388</v>
      </c>
      <c r="K218" s="7">
        <v>28.21</v>
      </c>
      <c r="L218" s="7">
        <v>1649.62</v>
      </c>
      <c r="M218" s="8">
        <v>0.0003</v>
      </c>
      <c r="N218" s="8">
        <v>0.0048</v>
      </c>
      <c r="O218" s="8">
        <v>0.0008</v>
      </c>
    </row>
    <row r="219" spans="2:15" ht="12.75">
      <c r="B219" s="6" t="s">
        <v>826</v>
      </c>
      <c r="C219" s="17" t="s">
        <v>827</v>
      </c>
      <c r="D219" s="6" t="s">
        <v>828</v>
      </c>
      <c r="E219" s="6" t="s">
        <v>398</v>
      </c>
      <c r="F219" s="6"/>
      <c r="G219" s="6" t="s">
        <v>823</v>
      </c>
      <c r="H219" s="6" t="s">
        <v>48</v>
      </c>
      <c r="I219" s="7">
        <v>3125</v>
      </c>
      <c r="J219" s="7">
        <v>3515</v>
      </c>
      <c r="K219" s="7">
        <v>0</v>
      </c>
      <c r="L219" s="7">
        <v>463.04</v>
      </c>
      <c r="M219" s="8">
        <v>0</v>
      </c>
      <c r="N219" s="8">
        <v>0.0013</v>
      </c>
      <c r="O219" s="8">
        <v>0.0002</v>
      </c>
    </row>
    <row r="220" spans="2:15" ht="12.75">
      <c r="B220" s="6" t="s">
        <v>829</v>
      </c>
      <c r="C220" s="17" t="s">
        <v>830</v>
      </c>
      <c r="D220" s="6" t="s">
        <v>704</v>
      </c>
      <c r="E220" s="6" t="s">
        <v>398</v>
      </c>
      <c r="F220" s="6"/>
      <c r="G220" s="6" t="s">
        <v>494</v>
      </c>
      <c r="H220" s="6" t="s">
        <v>43</v>
      </c>
      <c r="I220" s="7">
        <v>410</v>
      </c>
      <c r="J220" s="7">
        <v>120736</v>
      </c>
      <c r="K220" s="7">
        <v>0</v>
      </c>
      <c r="L220" s="7">
        <v>1781.57</v>
      </c>
      <c r="M220" s="8">
        <v>0</v>
      </c>
      <c r="N220" s="8">
        <v>0.0052</v>
      </c>
      <c r="O220" s="8">
        <v>0.0009</v>
      </c>
    </row>
    <row r="221" spans="2:15" ht="12.75">
      <c r="B221" s="6" t="s">
        <v>831</v>
      </c>
      <c r="C221" s="17" t="s">
        <v>832</v>
      </c>
      <c r="D221" s="6" t="s">
        <v>704</v>
      </c>
      <c r="E221" s="6" t="s">
        <v>398</v>
      </c>
      <c r="F221" s="6"/>
      <c r="G221" s="6" t="s">
        <v>494</v>
      </c>
      <c r="H221" s="6" t="s">
        <v>43</v>
      </c>
      <c r="I221" s="7">
        <v>3138</v>
      </c>
      <c r="J221" s="7">
        <v>11441</v>
      </c>
      <c r="K221" s="7">
        <v>0</v>
      </c>
      <c r="L221" s="7">
        <v>1292.11</v>
      </c>
      <c r="M221" s="8">
        <v>0</v>
      </c>
      <c r="N221" s="8">
        <v>0.0037</v>
      </c>
      <c r="O221" s="8">
        <v>0.0007</v>
      </c>
    </row>
    <row r="222" spans="2:15" ht="12.75">
      <c r="B222" s="6" t="s">
        <v>833</v>
      </c>
      <c r="C222" s="17" t="s">
        <v>834</v>
      </c>
      <c r="D222" s="6" t="s">
        <v>427</v>
      </c>
      <c r="E222" s="6" t="s">
        <v>398</v>
      </c>
      <c r="F222" s="6"/>
      <c r="G222" s="6" t="s">
        <v>494</v>
      </c>
      <c r="H222" s="6" t="s">
        <v>44</v>
      </c>
      <c r="I222" s="7">
        <v>38040</v>
      </c>
      <c r="J222" s="7">
        <v>145100</v>
      </c>
      <c r="K222" s="7">
        <v>0</v>
      </c>
      <c r="L222" s="7">
        <v>1762.52</v>
      </c>
      <c r="M222" s="8">
        <v>0.0001</v>
      </c>
      <c r="N222" s="8">
        <v>0.0051</v>
      </c>
      <c r="O222" s="8">
        <v>0.0009</v>
      </c>
    </row>
    <row r="223" spans="2:15" ht="12.75">
      <c r="B223" s="6" t="s">
        <v>835</v>
      </c>
      <c r="C223" s="17" t="s">
        <v>836</v>
      </c>
      <c r="D223" s="6" t="s">
        <v>154</v>
      </c>
      <c r="E223" s="6" t="s">
        <v>398</v>
      </c>
      <c r="F223" s="6"/>
      <c r="G223" s="6" t="s">
        <v>494</v>
      </c>
      <c r="H223" s="6" t="s">
        <v>43</v>
      </c>
      <c r="I223" s="7">
        <v>8707</v>
      </c>
      <c r="J223" s="7">
        <v>5169</v>
      </c>
      <c r="K223" s="7">
        <v>0</v>
      </c>
      <c r="L223" s="7">
        <v>1619.78</v>
      </c>
      <c r="M223" s="8">
        <v>0</v>
      </c>
      <c r="N223" s="8">
        <v>0.0047</v>
      </c>
      <c r="O223" s="8">
        <v>0.0008</v>
      </c>
    </row>
    <row r="224" spans="2:15" ht="12.75">
      <c r="B224" s="6" t="s">
        <v>837</v>
      </c>
      <c r="C224" s="17" t="s">
        <v>838</v>
      </c>
      <c r="D224" s="6" t="s">
        <v>148</v>
      </c>
      <c r="E224" s="6" t="s">
        <v>398</v>
      </c>
      <c r="F224" s="6"/>
      <c r="G224" s="6" t="s">
        <v>494</v>
      </c>
      <c r="H224" s="6" t="s">
        <v>48</v>
      </c>
      <c r="I224" s="7">
        <v>3793</v>
      </c>
      <c r="J224" s="7">
        <v>10780</v>
      </c>
      <c r="K224" s="7">
        <v>0</v>
      </c>
      <c r="L224" s="7">
        <v>1723.62</v>
      </c>
      <c r="M224" s="8">
        <v>0</v>
      </c>
      <c r="N224" s="8">
        <v>0.005</v>
      </c>
      <c r="O224" s="8">
        <v>0.0009</v>
      </c>
    </row>
    <row r="225" spans="2:15" ht="12.75">
      <c r="B225" s="6" t="s">
        <v>839</v>
      </c>
      <c r="C225" s="17" t="s">
        <v>840</v>
      </c>
      <c r="D225" s="6" t="s">
        <v>704</v>
      </c>
      <c r="E225" s="6" t="s">
        <v>398</v>
      </c>
      <c r="F225" s="6"/>
      <c r="G225" s="6" t="s">
        <v>494</v>
      </c>
      <c r="H225" s="6" t="s">
        <v>43</v>
      </c>
      <c r="I225" s="7">
        <v>3500</v>
      </c>
      <c r="J225" s="7">
        <v>4970</v>
      </c>
      <c r="K225" s="7">
        <v>0</v>
      </c>
      <c r="L225" s="7">
        <v>626.05</v>
      </c>
      <c r="M225" s="8">
        <v>0.0001</v>
      </c>
      <c r="N225" s="8">
        <v>0.0018</v>
      </c>
      <c r="O225" s="8">
        <v>0.0003</v>
      </c>
    </row>
    <row r="226" spans="2:15" ht="12.75">
      <c r="B226" s="6" t="s">
        <v>841</v>
      </c>
      <c r="C226" s="17" t="s">
        <v>842</v>
      </c>
      <c r="D226" s="6" t="s">
        <v>154</v>
      </c>
      <c r="E226" s="6" t="s">
        <v>398</v>
      </c>
      <c r="F226" s="6"/>
      <c r="G226" s="6" t="s">
        <v>494</v>
      </c>
      <c r="H226" s="6" t="s">
        <v>43</v>
      </c>
      <c r="I226" s="7">
        <v>4228</v>
      </c>
      <c r="J226" s="7">
        <v>15002</v>
      </c>
      <c r="K226" s="7">
        <v>0</v>
      </c>
      <c r="L226" s="7">
        <v>2282.79</v>
      </c>
      <c r="M226" s="8">
        <v>0</v>
      </c>
      <c r="N226" s="8">
        <v>0.0066</v>
      </c>
      <c r="O226" s="8">
        <v>0.0012</v>
      </c>
    </row>
    <row r="227" spans="2:15" ht="12.75">
      <c r="B227" s="6" t="s">
        <v>843</v>
      </c>
      <c r="C227" s="17" t="s">
        <v>844</v>
      </c>
      <c r="D227" s="6" t="s">
        <v>704</v>
      </c>
      <c r="E227" s="6" t="s">
        <v>398</v>
      </c>
      <c r="F227" s="6"/>
      <c r="G227" s="6" t="s">
        <v>707</v>
      </c>
      <c r="H227" s="6" t="s">
        <v>43</v>
      </c>
      <c r="I227" s="7">
        <v>3170</v>
      </c>
      <c r="J227" s="7">
        <v>22495</v>
      </c>
      <c r="K227" s="7">
        <v>0</v>
      </c>
      <c r="L227" s="7">
        <v>2566.42</v>
      </c>
      <c r="M227" s="8">
        <v>0</v>
      </c>
      <c r="N227" s="8">
        <v>0.0074</v>
      </c>
      <c r="O227" s="8">
        <v>0.0013</v>
      </c>
    </row>
    <row r="228" spans="2:15" ht="12.75">
      <c r="B228" s="6" t="s">
        <v>845</v>
      </c>
      <c r="C228" s="17" t="s">
        <v>846</v>
      </c>
      <c r="D228" s="6" t="s">
        <v>148</v>
      </c>
      <c r="E228" s="6" t="s">
        <v>398</v>
      </c>
      <c r="F228" s="6"/>
      <c r="G228" s="6" t="s">
        <v>712</v>
      </c>
      <c r="H228" s="6" t="s">
        <v>48</v>
      </c>
      <c r="I228" s="7">
        <v>5000</v>
      </c>
      <c r="J228" s="7">
        <v>1982.5</v>
      </c>
      <c r="K228" s="7">
        <v>0</v>
      </c>
      <c r="L228" s="7">
        <v>417.85</v>
      </c>
      <c r="M228" s="8">
        <v>0</v>
      </c>
      <c r="N228" s="8">
        <v>0.0012</v>
      </c>
      <c r="O228" s="8">
        <v>0.0002</v>
      </c>
    </row>
    <row r="229" spans="2:15" ht="12.75">
      <c r="B229" s="6" t="s">
        <v>847</v>
      </c>
      <c r="C229" s="17" t="s">
        <v>848</v>
      </c>
      <c r="D229" s="6" t="s">
        <v>704</v>
      </c>
      <c r="E229" s="6" t="s">
        <v>398</v>
      </c>
      <c r="F229" s="6"/>
      <c r="G229" s="6" t="s">
        <v>712</v>
      </c>
      <c r="H229" s="6" t="s">
        <v>43</v>
      </c>
      <c r="I229" s="7">
        <v>2376</v>
      </c>
      <c r="J229" s="7">
        <v>8552</v>
      </c>
      <c r="K229" s="7">
        <v>1.82</v>
      </c>
      <c r="L229" s="7">
        <v>733.12</v>
      </c>
      <c r="M229" s="8">
        <v>0</v>
      </c>
      <c r="N229" s="8">
        <v>0.0021</v>
      </c>
      <c r="O229" s="8">
        <v>0.0004</v>
      </c>
    </row>
    <row r="230" spans="2:15" ht="12.75">
      <c r="B230" s="6" t="s">
        <v>849</v>
      </c>
      <c r="C230" s="17" t="s">
        <v>850</v>
      </c>
      <c r="D230" s="6" t="s">
        <v>154</v>
      </c>
      <c r="E230" s="6" t="s">
        <v>398</v>
      </c>
      <c r="F230" s="6"/>
      <c r="G230" s="6" t="s">
        <v>851</v>
      </c>
      <c r="H230" s="6" t="s">
        <v>43</v>
      </c>
      <c r="I230" s="7">
        <v>3500</v>
      </c>
      <c r="J230" s="7">
        <v>792</v>
      </c>
      <c r="K230" s="7">
        <v>0</v>
      </c>
      <c r="L230" s="7">
        <v>99.76</v>
      </c>
      <c r="M230" s="8">
        <v>0</v>
      </c>
      <c r="N230" s="8">
        <v>0.0003</v>
      </c>
      <c r="O230" s="8">
        <v>0.0001</v>
      </c>
    </row>
    <row r="231" spans="2:15" ht="12.75">
      <c r="B231" s="6" t="s">
        <v>852</v>
      </c>
      <c r="C231" s="17" t="s">
        <v>853</v>
      </c>
      <c r="D231" s="6" t="s">
        <v>154</v>
      </c>
      <c r="E231" s="6" t="s">
        <v>398</v>
      </c>
      <c r="F231" s="6"/>
      <c r="G231" s="6" t="s">
        <v>205</v>
      </c>
      <c r="H231" s="6" t="s">
        <v>43</v>
      </c>
      <c r="I231" s="7">
        <v>742</v>
      </c>
      <c r="J231" s="7">
        <v>13854</v>
      </c>
      <c r="K231" s="7">
        <v>1.46</v>
      </c>
      <c r="L231" s="7">
        <v>371.43</v>
      </c>
      <c r="M231" s="8">
        <v>0</v>
      </c>
      <c r="N231" s="8">
        <v>0.0011</v>
      </c>
      <c r="O231" s="8">
        <v>0.0002</v>
      </c>
    </row>
    <row r="232" spans="2:15" ht="12.75">
      <c r="B232" s="6" t="s">
        <v>854</v>
      </c>
      <c r="C232" s="17" t="s">
        <v>855</v>
      </c>
      <c r="D232" s="6" t="s">
        <v>427</v>
      </c>
      <c r="E232" s="6" t="s">
        <v>398</v>
      </c>
      <c r="F232" s="6"/>
      <c r="G232" s="6" t="s">
        <v>856</v>
      </c>
      <c r="H232" s="6" t="s">
        <v>44</v>
      </c>
      <c r="I232" s="7">
        <v>11349</v>
      </c>
      <c r="J232" s="7">
        <v>431500</v>
      </c>
      <c r="K232" s="7">
        <v>0</v>
      </c>
      <c r="L232" s="7">
        <v>1563.74</v>
      </c>
      <c r="M232" s="8">
        <v>0.0002</v>
      </c>
      <c r="N232" s="8">
        <v>0.0045</v>
      </c>
      <c r="O232" s="8">
        <v>0.0008</v>
      </c>
    </row>
    <row r="233" spans="2:15" ht="12.75">
      <c r="B233" s="6" t="s">
        <v>857</v>
      </c>
      <c r="C233" s="17" t="s">
        <v>858</v>
      </c>
      <c r="D233" s="6" t="s">
        <v>154</v>
      </c>
      <c r="E233" s="6" t="s">
        <v>398</v>
      </c>
      <c r="F233" s="6"/>
      <c r="G233" s="6" t="s">
        <v>148</v>
      </c>
      <c r="H233" s="6" t="s">
        <v>43</v>
      </c>
      <c r="I233" s="7">
        <v>12572</v>
      </c>
      <c r="J233" s="7">
        <v>7894</v>
      </c>
      <c r="K233" s="7">
        <v>5.03</v>
      </c>
      <c r="L233" s="7">
        <v>3576.8</v>
      </c>
      <c r="M233" s="8">
        <v>0.0004</v>
      </c>
      <c r="N233" s="8">
        <v>0.0104</v>
      </c>
      <c r="O233" s="8">
        <v>0.0018</v>
      </c>
    </row>
    <row r="234" spans="2:15" ht="12.75">
      <c r="B234" s="6" t="s">
        <v>859</v>
      </c>
      <c r="C234" s="17" t="s">
        <v>860</v>
      </c>
      <c r="D234" s="6" t="s">
        <v>861</v>
      </c>
      <c r="E234" s="6" t="s">
        <v>398</v>
      </c>
      <c r="F234" s="6"/>
      <c r="G234" s="6" t="s">
        <v>148</v>
      </c>
      <c r="H234" s="6" t="s">
        <v>48</v>
      </c>
      <c r="I234" s="7">
        <v>95695</v>
      </c>
      <c r="J234" s="7">
        <v>395.07</v>
      </c>
      <c r="K234" s="7">
        <v>0</v>
      </c>
      <c r="L234" s="7">
        <v>1593.68</v>
      </c>
      <c r="M234" s="8">
        <v>0.0001</v>
      </c>
      <c r="N234" s="8">
        <v>0.0046</v>
      </c>
      <c r="O234" s="8">
        <v>0.0008</v>
      </c>
    </row>
    <row r="235" spans="2:15" ht="12.75">
      <c r="B235" s="6" t="s">
        <v>862</v>
      </c>
      <c r="C235" s="17" t="s">
        <v>863</v>
      </c>
      <c r="D235" s="6" t="s">
        <v>799</v>
      </c>
      <c r="E235" s="6" t="s">
        <v>398</v>
      </c>
      <c r="F235" s="6"/>
      <c r="G235" s="6" t="s">
        <v>148</v>
      </c>
      <c r="H235" s="6" t="s">
        <v>43</v>
      </c>
      <c r="I235" s="7">
        <v>6070</v>
      </c>
      <c r="J235" s="7">
        <v>17507</v>
      </c>
      <c r="K235" s="7">
        <v>0</v>
      </c>
      <c r="L235" s="7">
        <v>3824.57</v>
      </c>
      <c r="M235" s="8">
        <v>0.0412</v>
      </c>
      <c r="N235" s="8">
        <v>0.0111</v>
      </c>
      <c r="O235" s="8">
        <v>0.0019</v>
      </c>
    </row>
    <row r="236" spans="2:15" ht="12.75">
      <c r="B236" s="6" t="s">
        <v>864</v>
      </c>
      <c r="C236" s="17" t="s">
        <v>865</v>
      </c>
      <c r="D236" s="6" t="s">
        <v>154</v>
      </c>
      <c r="E236" s="6" t="s">
        <v>398</v>
      </c>
      <c r="F236" s="6"/>
      <c r="G236" s="6" t="s">
        <v>148</v>
      </c>
      <c r="H236" s="6" t="s">
        <v>43</v>
      </c>
      <c r="I236" s="7">
        <v>1739</v>
      </c>
      <c r="J236" s="7">
        <v>8810</v>
      </c>
      <c r="K236" s="7">
        <v>0</v>
      </c>
      <c r="L236" s="7">
        <v>551.39</v>
      </c>
      <c r="M236" s="8">
        <v>0</v>
      </c>
      <c r="N236" s="8">
        <v>0.0016</v>
      </c>
      <c r="O236" s="8">
        <v>0.0003</v>
      </c>
    </row>
    <row r="237" spans="2:15" ht="12.75">
      <c r="B237" s="6" t="s">
        <v>866</v>
      </c>
      <c r="C237" s="17" t="s">
        <v>867</v>
      </c>
      <c r="D237" s="6" t="s">
        <v>154</v>
      </c>
      <c r="E237" s="6" t="s">
        <v>398</v>
      </c>
      <c r="F237" s="6"/>
      <c r="G237" s="6" t="s">
        <v>148</v>
      </c>
      <c r="H237" s="6" t="s">
        <v>43</v>
      </c>
      <c r="I237" s="7">
        <v>18371</v>
      </c>
      <c r="J237" s="7">
        <v>1134</v>
      </c>
      <c r="K237" s="7">
        <v>0</v>
      </c>
      <c r="L237" s="7">
        <v>749.77</v>
      </c>
      <c r="M237" s="8">
        <v>0</v>
      </c>
      <c r="N237" s="8">
        <v>0.0022</v>
      </c>
      <c r="O237" s="8">
        <v>0.0004</v>
      </c>
    </row>
    <row r="238" spans="2:15" ht="12.75">
      <c r="B238" s="6" t="s">
        <v>868</v>
      </c>
      <c r="C238" s="17" t="s">
        <v>869</v>
      </c>
      <c r="D238" s="6" t="s">
        <v>154</v>
      </c>
      <c r="E238" s="6" t="s">
        <v>398</v>
      </c>
      <c r="F238" s="6"/>
      <c r="G238" s="6" t="s">
        <v>148</v>
      </c>
      <c r="H238" s="6" t="s">
        <v>43</v>
      </c>
      <c r="I238" s="7">
        <v>721</v>
      </c>
      <c r="J238" s="7">
        <v>25599</v>
      </c>
      <c r="K238" s="7">
        <v>0</v>
      </c>
      <c r="L238" s="7">
        <v>664.26</v>
      </c>
      <c r="M238" s="8">
        <v>0</v>
      </c>
      <c r="N238" s="8">
        <v>0.0019</v>
      </c>
      <c r="O238" s="8">
        <v>0.0003</v>
      </c>
    </row>
    <row r="239" spans="2:15" ht="12.75">
      <c r="B239" s="6" t="s">
        <v>870</v>
      </c>
      <c r="C239" s="17" t="s">
        <v>871</v>
      </c>
      <c r="D239" s="6" t="s">
        <v>154</v>
      </c>
      <c r="E239" s="6" t="s">
        <v>398</v>
      </c>
      <c r="F239" s="6"/>
      <c r="G239" s="6" t="s">
        <v>148</v>
      </c>
      <c r="H239" s="6" t="s">
        <v>43</v>
      </c>
      <c r="I239" s="7">
        <v>3705</v>
      </c>
      <c r="J239" s="7">
        <v>4708</v>
      </c>
      <c r="K239" s="7">
        <v>0</v>
      </c>
      <c r="L239" s="7">
        <v>627.78</v>
      </c>
      <c r="M239" s="8">
        <v>0</v>
      </c>
      <c r="N239" s="8">
        <v>0.0018</v>
      </c>
      <c r="O239" s="8">
        <v>0.0003</v>
      </c>
    </row>
    <row r="240" spans="2:15" ht="12.75">
      <c r="B240" s="6" t="s">
        <v>872</v>
      </c>
      <c r="C240" s="17" t="s">
        <v>873</v>
      </c>
      <c r="D240" s="6" t="s">
        <v>704</v>
      </c>
      <c r="E240" s="6" t="s">
        <v>398</v>
      </c>
      <c r="F240" s="6"/>
      <c r="G240" s="6" t="s">
        <v>148</v>
      </c>
      <c r="H240" s="6" t="s">
        <v>43</v>
      </c>
      <c r="I240" s="7">
        <v>1840</v>
      </c>
      <c r="J240" s="7">
        <v>4499</v>
      </c>
      <c r="K240" s="7">
        <v>0</v>
      </c>
      <c r="L240" s="7">
        <v>297.93</v>
      </c>
      <c r="M240" s="8">
        <v>0</v>
      </c>
      <c r="N240" s="8">
        <v>0.0009</v>
      </c>
      <c r="O240" s="8">
        <v>0.0002</v>
      </c>
    </row>
    <row r="241" spans="2:15" ht="12.75">
      <c r="B241" s="6" t="s">
        <v>874</v>
      </c>
      <c r="C241" s="17" t="s">
        <v>875</v>
      </c>
      <c r="D241" s="6" t="s">
        <v>154</v>
      </c>
      <c r="E241" s="6" t="s">
        <v>398</v>
      </c>
      <c r="F241" s="6"/>
      <c r="G241" s="6" t="s">
        <v>148</v>
      </c>
      <c r="H241" s="6" t="s">
        <v>43</v>
      </c>
      <c r="I241" s="7">
        <v>2142</v>
      </c>
      <c r="J241" s="7">
        <v>8286</v>
      </c>
      <c r="K241" s="7">
        <v>0</v>
      </c>
      <c r="L241" s="7">
        <v>638.77</v>
      </c>
      <c r="M241" s="8">
        <v>0</v>
      </c>
      <c r="N241" s="8">
        <v>0.0019</v>
      </c>
      <c r="O241" s="8">
        <v>0.0003</v>
      </c>
    </row>
    <row r="242" spans="2:15" ht="12.75">
      <c r="B242" s="6" t="s">
        <v>876</v>
      </c>
      <c r="C242" s="17" t="s">
        <v>877</v>
      </c>
      <c r="D242" s="6" t="s">
        <v>704</v>
      </c>
      <c r="E242" s="6" t="s">
        <v>398</v>
      </c>
      <c r="F242" s="6"/>
      <c r="G242" s="6" t="s">
        <v>519</v>
      </c>
      <c r="H242" s="6" t="s">
        <v>43</v>
      </c>
      <c r="I242" s="7">
        <v>1144</v>
      </c>
      <c r="J242" s="7">
        <v>16884</v>
      </c>
      <c r="K242" s="7">
        <v>0</v>
      </c>
      <c r="L242" s="7">
        <v>695.16</v>
      </c>
      <c r="M242" s="8">
        <v>0</v>
      </c>
      <c r="N242" s="8">
        <v>0.002</v>
      </c>
      <c r="O242" s="8">
        <v>0.0004</v>
      </c>
    </row>
    <row r="243" spans="2:15" ht="12.75">
      <c r="B243" s="6" t="s">
        <v>878</v>
      </c>
      <c r="C243" s="17" t="s">
        <v>879</v>
      </c>
      <c r="D243" s="6" t="s">
        <v>154</v>
      </c>
      <c r="E243" s="6" t="s">
        <v>398</v>
      </c>
      <c r="F243" s="6"/>
      <c r="G243" s="6" t="s">
        <v>314</v>
      </c>
      <c r="H243" s="6" t="s">
        <v>43</v>
      </c>
      <c r="I243" s="7">
        <v>7393</v>
      </c>
      <c r="J243" s="7">
        <v>1268</v>
      </c>
      <c r="K243" s="7">
        <v>0</v>
      </c>
      <c r="L243" s="7">
        <v>337.38</v>
      </c>
      <c r="M243" s="8">
        <v>0.0002</v>
      </c>
      <c r="N243" s="8">
        <v>0.001</v>
      </c>
      <c r="O243" s="8">
        <v>0.0002</v>
      </c>
    </row>
    <row r="244" spans="2:15" ht="12.75">
      <c r="B244" s="6" t="s">
        <v>880</v>
      </c>
      <c r="C244" s="17" t="s">
        <v>881</v>
      </c>
      <c r="D244" s="6" t="s">
        <v>154</v>
      </c>
      <c r="E244" s="6" t="s">
        <v>398</v>
      </c>
      <c r="F244" s="6"/>
      <c r="G244" s="6" t="s">
        <v>574</v>
      </c>
      <c r="H244" s="6" t="s">
        <v>43</v>
      </c>
      <c r="I244" s="7">
        <v>396</v>
      </c>
      <c r="J244" s="7">
        <v>25999</v>
      </c>
      <c r="K244" s="7">
        <v>0.8</v>
      </c>
      <c r="L244" s="7">
        <v>371.34</v>
      </c>
      <c r="M244" s="8">
        <v>0</v>
      </c>
      <c r="N244" s="8">
        <v>0.0011</v>
      </c>
      <c r="O244" s="8">
        <v>0.0002</v>
      </c>
    </row>
    <row r="247" spans="2:8" ht="12.75">
      <c r="B247" s="6" t="s">
        <v>103</v>
      </c>
      <c r="C247" s="17"/>
      <c r="D247" s="6"/>
      <c r="E247" s="6"/>
      <c r="F247" s="6"/>
      <c r="G247" s="6"/>
      <c r="H247" s="6"/>
    </row>
    <row r="251" ht="12.75">
      <c r="B25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1"/>
  <sheetViews>
    <sheetView rightToLeft="1" workbookViewId="0" topLeftCell="A1"/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20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882</v>
      </c>
    </row>
    <row r="8" spans="2:14" ht="12.75">
      <c r="B8" s="3" t="s">
        <v>76</v>
      </c>
      <c r="C8" s="3" t="s">
        <v>77</v>
      </c>
      <c r="D8" s="3" t="s">
        <v>106</v>
      </c>
      <c r="E8" s="3" t="s">
        <v>78</v>
      </c>
      <c r="F8" s="3" t="s">
        <v>158</v>
      </c>
      <c r="G8" s="3" t="s">
        <v>81</v>
      </c>
      <c r="H8" s="3" t="s">
        <v>109</v>
      </c>
      <c r="I8" s="3" t="s">
        <v>42</v>
      </c>
      <c r="J8" s="3" t="s">
        <v>110</v>
      </c>
      <c r="K8" s="3" t="s">
        <v>84</v>
      </c>
      <c r="L8" s="3" t="s">
        <v>111</v>
      </c>
      <c r="M8" s="3" t="s">
        <v>112</v>
      </c>
      <c r="N8" s="3" t="s">
        <v>86</v>
      </c>
    </row>
    <row r="9" spans="2:14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883</v>
      </c>
      <c r="C11" s="12"/>
      <c r="D11" s="3"/>
      <c r="E11" s="3"/>
      <c r="F11" s="3"/>
      <c r="G11" s="3"/>
      <c r="H11" s="9">
        <v>3260513.89</v>
      </c>
      <c r="K11" s="9">
        <v>315204.65</v>
      </c>
      <c r="M11" s="10">
        <v>1</v>
      </c>
      <c r="N11" s="10">
        <v>0.1599</v>
      </c>
    </row>
    <row r="12" spans="2:14" ht="12.75">
      <c r="B12" s="3" t="s">
        <v>884</v>
      </c>
      <c r="C12" s="12"/>
      <c r="D12" s="3"/>
      <c r="E12" s="3"/>
      <c r="F12" s="3"/>
      <c r="G12" s="3"/>
      <c r="H12" s="9">
        <v>2420408</v>
      </c>
      <c r="K12" s="9">
        <v>88142.76</v>
      </c>
      <c r="M12" s="10">
        <v>0.2796</v>
      </c>
      <c r="N12" s="10">
        <v>0.0447</v>
      </c>
    </row>
    <row r="13" spans="2:14" ht="12.75">
      <c r="B13" s="13" t="s">
        <v>885</v>
      </c>
      <c r="C13" s="14"/>
      <c r="D13" s="13"/>
      <c r="E13" s="13"/>
      <c r="F13" s="13"/>
      <c r="G13" s="13"/>
      <c r="H13" s="15">
        <v>215483</v>
      </c>
      <c r="K13" s="15">
        <v>4524.19</v>
      </c>
      <c r="M13" s="16">
        <v>0.0144</v>
      </c>
      <c r="N13" s="16">
        <v>0.0023</v>
      </c>
    </row>
    <row r="14" spans="2:14" ht="12.75">
      <c r="B14" s="6" t="s">
        <v>886</v>
      </c>
      <c r="C14" s="17">
        <v>1113232</v>
      </c>
      <c r="D14" s="6" t="s">
        <v>121</v>
      </c>
      <c r="E14" s="18">
        <v>514103811</v>
      </c>
      <c r="F14" s="6" t="s">
        <v>887</v>
      </c>
      <c r="G14" s="6" t="s">
        <v>93</v>
      </c>
      <c r="H14" s="7">
        <v>141085</v>
      </c>
      <c r="I14" s="7">
        <v>1479</v>
      </c>
      <c r="J14" s="7">
        <v>0</v>
      </c>
      <c r="K14" s="7">
        <v>2086.65</v>
      </c>
      <c r="L14" s="8">
        <v>0.0007</v>
      </c>
      <c r="M14" s="8">
        <v>0.0066</v>
      </c>
      <c r="N14" s="8">
        <v>0.0011</v>
      </c>
    </row>
    <row r="15" spans="2:14" ht="12.75">
      <c r="B15" s="6" t="s">
        <v>888</v>
      </c>
      <c r="C15" s="17">
        <v>1117266</v>
      </c>
      <c r="D15" s="6" t="s">
        <v>121</v>
      </c>
      <c r="E15" s="18">
        <v>513502211</v>
      </c>
      <c r="F15" s="6" t="s">
        <v>887</v>
      </c>
      <c r="G15" s="6" t="s">
        <v>93</v>
      </c>
      <c r="H15" s="7">
        <v>14108</v>
      </c>
      <c r="I15" s="7">
        <v>14750</v>
      </c>
      <c r="J15" s="7">
        <v>0</v>
      </c>
      <c r="K15" s="7">
        <v>2080.93</v>
      </c>
      <c r="L15" s="8">
        <v>0.0001</v>
      </c>
      <c r="M15" s="8">
        <v>0.0066</v>
      </c>
      <c r="N15" s="8">
        <v>0.0011</v>
      </c>
    </row>
    <row r="16" spans="2:14" ht="12.75">
      <c r="B16" s="6" t="s">
        <v>889</v>
      </c>
      <c r="C16" s="17">
        <v>1109305</v>
      </c>
      <c r="D16" s="6" t="s">
        <v>121</v>
      </c>
      <c r="E16" s="18">
        <v>513944660</v>
      </c>
      <c r="F16" s="6" t="s">
        <v>887</v>
      </c>
      <c r="G16" s="6" t="s">
        <v>93</v>
      </c>
      <c r="H16" s="7">
        <v>60290</v>
      </c>
      <c r="I16" s="7">
        <v>591.5</v>
      </c>
      <c r="J16" s="7">
        <v>0</v>
      </c>
      <c r="K16" s="7">
        <v>356.62</v>
      </c>
      <c r="L16" s="8">
        <v>0.0001</v>
      </c>
      <c r="M16" s="8">
        <v>0.0011</v>
      </c>
      <c r="N16" s="8">
        <v>0.0002</v>
      </c>
    </row>
    <row r="17" spans="2:14" ht="12.75">
      <c r="B17" s="13" t="s">
        <v>890</v>
      </c>
      <c r="C17" s="14"/>
      <c r="D17" s="13"/>
      <c r="E17" s="13"/>
      <c r="F17" s="13"/>
      <c r="G17" s="13"/>
      <c r="H17" s="15">
        <v>1123518</v>
      </c>
      <c r="K17" s="15">
        <v>50831.22</v>
      </c>
      <c r="M17" s="16">
        <v>0.1613</v>
      </c>
      <c r="N17" s="16">
        <v>0.0258</v>
      </c>
    </row>
    <row r="18" spans="2:14" ht="12.75">
      <c r="B18" s="6" t="s">
        <v>891</v>
      </c>
      <c r="C18" s="17">
        <v>1116441</v>
      </c>
      <c r="D18" s="6" t="s">
        <v>121</v>
      </c>
      <c r="E18" s="18">
        <v>514103811</v>
      </c>
      <c r="F18" s="6" t="s">
        <v>892</v>
      </c>
      <c r="G18" s="6" t="s">
        <v>93</v>
      </c>
      <c r="H18" s="7">
        <v>246918</v>
      </c>
      <c r="I18" s="7">
        <v>1149</v>
      </c>
      <c r="J18" s="7">
        <v>0</v>
      </c>
      <c r="K18" s="7">
        <v>2837.09</v>
      </c>
      <c r="L18" s="8">
        <v>0.0007</v>
      </c>
      <c r="M18" s="8">
        <v>0.009</v>
      </c>
      <c r="N18" s="8">
        <v>0.0014</v>
      </c>
    </row>
    <row r="19" spans="2:14" ht="12.75">
      <c r="B19" s="6" t="s">
        <v>893</v>
      </c>
      <c r="C19" s="17">
        <v>1124155</v>
      </c>
      <c r="D19" s="6" t="s">
        <v>121</v>
      </c>
      <c r="E19" s="18">
        <v>514103811</v>
      </c>
      <c r="F19" s="6" t="s">
        <v>892</v>
      </c>
      <c r="G19" s="6" t="s">
        <v>93</v>
      </c>
      <c r="H19" s="7">
        <v>30652</v>
      </c>
      <c r="I19" s="7">
        <v>5033</v>
      </c>
      <c r="J19" s="7">
        <v>0</v>
      </c>
      <c r="K19" s="7">
        <v>1542.72</v>
      </c>
      <c r="L19" s="8">
        <v>0.0021</v>
      </c>
      <c r="M19" s="8">
        <v>0.0049</v>
      </c>
      <c r="N19" s="8">
        <v>0.0008</v>
      </c>
    </row>
    <row r="20" spans="2:14" ht="12.75">
      <c r="B20" s="6" t="s">
        <v>894</v>
      </c>
      <c r="C20" s="17">
        <v>1130368</v>
      </c>
      <c r="D20" s="6" t="s">
        <v>121</v>
      </c>
      <c r="E20" s="18">
        <v>514103811</v>
      </c>
      <c r="F20" s="6" t="s">
        <v>892</v>
      </c>
      <c r="G20" s="6" t="s">
        <v>93</v>
      </c>
      <c r="H20" s="7">
        <v>138997</v>
      </c>
      <c r="I20" s="7">
        <v>1845</v>
      </c>
      <c r="J20" s="7">
        <v>0</v>
      </c>
      <c r="K20" s="7">
        <v>2564.49</v>
      </c>
      <c r="L20" s="8">
        <v>0.0052</v>
      </c>
      <c r="M20" s="8">
        <v>0.0081</v>
      </c>
      <c r="N20" s="8">
        <v>0.0013</v>
      </c>
    </row>
    <row r="21" spans="2:14" ht="12.75">
      <c r="B21" s="6" t="s">
        <v>895</v>
      </c>
      <c r="C21" s="17">
        <v>1137850</v>
      </c>
      <c r="D21" s="6" t="s">
        <v>121</v>
      </c>
      <c r="E21" s="18">
        <v>514103811</v>
      </c>
      <c r="F21" s="6" t="s">
        <v>892</v>
      </c>
      <c r="G21" s="6" t="s">
        <v>93</v>
      </c>
      <c r="H21" s="7">
        <v>230803</v>
      </c>
      <c r="I21" s="7">
        <v>1442</v>
      </c>
      <c r="J21" s="7">
        <v>0</v>
      </c>
      <c r="K21" s="7">
        <v>3328.18</v>
      </c>
      <c r="L21" s="8">
        <v>0.0081</v>
      </c>
      <c r="M21" s="8">
        <v>0.0106</v>
      </c>
      <c r="N21" s="8">
        <v>0.0017</v>
      </c>
    </row>
    <row r="22" spans="2:14" ht="12.75">
      <c r="B22" s="6" t="s">
        <v>896</v>
      </c>
      <c r="C22" s="17">
        <v>1117399</v>
      </c>
      <c r="D22" s="6" t="s">
        <v>121</v>
      </c>
      <c r="E22" s="18">
        <v>513952457</v>
      </c>
      <c r="F22" s="6" t="s">
        <v>892</v>
      </c>
      <c r="G22" s="6" t="s">
        <v>93</v>
      </c>
      <c r="H22" s="7">
        <v>32819</v>
      </c>
      <c r="I22" s="7">
        <v>11680</v>
      </c>
      <c r="J22" s="7">
        <v>0</v>
      </c>
      <c r="K22" s="7">
        <v>3833.26</v>
      </c>
      <c r="L22" s="8">
        <v>0.001</v>
      </c>
      <c r="M22" s="8">
        <v>0.0122</v>
      </c>
      <c r="N22" s="8">
        <v>0.0019</v>
      </c>
    </row>
    <row r="23" spans="2:14" ht="12.75">
      <c r="B23" s="6" t="s">
        <v>897</v>
      </c>
      <c r="C23" s="17">
        <v>1129964</v>
      </c>
      <c r="D23" s="6" t="s">
        <v>121</v>
      </c>
      <c r="E23" s="18">
        <v>513952457</v>
      </c>
      <c r="F23" s="6" t="s">
        <v>892</v>
      </c>
      <c r="G23" s="6" t="s">
        <v>93</v>
      </c>
      <c r="H23" s="7">
        <v>33991</v>
      </c>
      <c r="I23" s="7">
        <v>4212</v>
      </c>
      <c r="J23" s="7">
        <v>0</v>
      </c>
      <c r="K23" s="7">
        <v>1431.7</v>
      </c>
      <c r="L23" s="8">
        <v>0.0011</v>
      </c>
      <c r="M23" s="8">
        <v>0.0045</v>
      </c>
      <c r="N23" s="8">
        <v>0.0007</v>
      </c>
    </row>
    <row r="24" spans="2:14" ht="12.75">
      <c r="B24" s="6" t="s">
        <v>898</v>
      </c>
      <c r="C24" s="17">
        <v>1138015</v>
      </c>
      <c r="D24" s="6" t="s">
        <v>121</v>
      </c>
      <c r="E24" s="18">
        <v>513952457</v>
      </c>
      <c r="F24" s="6" t="s">
        <v>892</v>
      </c>
      <c r="G24" s="6" t="s">
        <v>93</v>
      </c>
      <c r="H24" s="7">
        <v>18717</v>
      </c>
      <c r="I24" s="7">
        <v>4322</v>
      </c>
      <c r="J24" s="7">
        <v>0</v>
      </c>
      <c r="K24" s="7">
        <v>808.95</v>
      </c>
      <c r="L24" s="8">
        <v>0.0003</v>
      </c>
      <c r="M24" s="8">
        <v>0.0026</v>
      </c>
      <c r="N24" s="8">
        <v>0.0004</v>
      </c>
    </row>
    <row r="25" spans="2:14" ht="12.75">
      <c r="B25" s="6" t="s">
        <v>899</v>
      </c>
      <c r="C25" s="17">
        <v>1120187</v>
      </c>
      <c r="D25" s="6" t="s">
        <v>121</v>
      </c>
      <c r="E25" s="18">
        <v>513952457</v>
      </c>
      <c r="F25" s="6" t="s">
        <v>892</v>
      </c>
      <c r="G25" s="6" t="s">
        <v>93</v>
      </c>
      <c r="H25" s="7">
        <v>33490</v>
      </c>
      <c r="I25" s="7">
        <v>6509</v>
      </c>
      <c r="J25" s="7">
        <v>0</v>
      </c>
      <c r="K25" s="7">
        <v>2179.86</v>
      </c>
      <c r="L25" s="8">
        <v>0.0016</v>
      </c>
      <c r="M25" s="8">
        <v>0.0069</v>
      </c>
      <c r="N25" s="8">
        <v>0.0011</v>
      </c>
    </row>
    <row r="26" spans="2:14" ht="12.75">
      <c r="B26" s="6" t="s">
        <v>900</v>
      </c>
      <c r="C26" s="17">
        <v>1125749</v>
      </c>
      <c r="D26" s="6" t="s">
        <v>121</v>
      </c>
      <c r="E26" s="18">
        <v>513952457</v>
      </c>
      <c r="F26" s="6" t="s">
        <v>892</v>
      </c>
      <c r="G26" s="6" t="s">
        <v>93</v>
      </c>
      <c r="H26" s="7">
        <v>17325</v>
      </c>
      <c r="I26" s="7">
        <v>4144</v>
      </c>
      <c r="J26" s="7">
        <v>0</v>
      </c>
      <c r="K26" s="7">
        <v>717.95</v>
      </c>
      <c r="L26" s="8">
        <v>0.0009</v>
      </c>
      <c r="M26" s="8">
        <v>0.0023</v>
      </c>
      <c r="N26" s="8">
        <v>0.0004</v>
      </c>
    </row>
    <row r="27" spans="2:14" ht="12.75">
      <c r="B27" s="6" t="s">
        <v>901</v>
      </c>
      <c r="C27" s="17">
        <v>1131465</v>
      </c>
      <c r="D27" s="6" t="s">
        <v>121</v>
      </c>
      <c r="E27" s="18">
        <v>513502211</v>
      </c>
      <c r="F27" s="6" t="s">
        <v>892</v>
      </c>
      <c r="G27" s="6" t="s">
        <v>93</v>
      </c>
      <c r="H27" s="7">
        <v>8426</v>
      </c>
      <c r="I27" s="7">
        <v>8287</v>
      </c>
      <c r="J27" s="7">
        <v>0</v>
      </c>
      <c r="K27" s="7">
        <v>698.26</v>
      </c>
      <c r="L27" s="8">
        <v>0.0011</v>
      </c>
      <c r="M27" s="8">
        <v>0.0022</v>
      </c>
      <c r="N27" s="8">
        <v>0.0004</v>
      </c>
    </row>
    <row r="28" spans="2:14" ht="12.75">
      <c r="B28" s="6" t="s">
        <v>902</v>
      </c>
      <c r="C28" s="17">
        <v>1117324</v>
      </c>
      <c r="D28" s="6" t="s">
        <v>121</v>
      </c>
      <c r="E28" s="18">
        <v>513502211</v>
      </c>
      <c r="F28" s="6" t="s">
        <v>892</v>
      </c>
      <c r="G28" s="6" t="s">
        <v>93</v>
      </c>
      <c r="H28" s="7">
        <v>38031</v>
      </c>
      <c r="I28" s="7">
        <v>10820</v>
      </c>
      <c r="J28" s="7">
        <v>0</v>
      </c>
      <c r="K28" s="7">
        <v>4114.95</v>
      </c>
      <c r="L28" s="8">
        <v>0.0008</v>
      </c>
      <c r="M28" s="8">
        <v>0.0131</v>
      </c>
      <c r="N28" s="8">
        <v>0.0021</v>
      </c>
    </row>
    <row r="29" spans="2:14" ht="12.75">
      <c r="B29" s="6" t="s">
        <v>903</v>
      </c>
      <c r="C29" s="17">
        <v>1107739</v>
      </c>
      <c r="D29" s="6" t="s">
        <v>121</v>
      </c>
      <c r="E29" s="18">
        <v>513502211</v>
      </c>
      <c r="F29" s="6" t="s">
        <v>892</v>
      </c>
      <c r="G29" s="6" t="s">
        <v>93</v>
      </c>
      <c r="H29" s="7">
        <v>14522</v>
      </c>
      <c r="I29" s="7">
        <v>6138</v>
      </c>
      <c r="J29" s="7">
        <v>0</v>
      </c>
      <c r="K29" s="7">
        <v>891.36</v>
      </c>
      <c r="L29" s="8">
        <v>0.0019</v>
      </c>
      <c r="M29" s="8">
        <v>0.0028</v>
      </c>
      <c r="N29" s="8">
        <v>0.0005</v>
      </c>
    </row>
    <row r="30" spans="2:14" ht="12.75">
      <c r="B30" s="6" t="s">
        <v>904</v>
      </c>
      <c r="C30" s="17">
        <v>1130723</v>
      </c>
      <c r="D30" s="6" t="s">
        <v>121</v>
      </c>
      <c r="E30" s="18">
        <v>513502211</v>
      </c>
      <c r="F30" s="6" t="s">
        <v>892</v>
      </c>
      <c r="G30" s="6" t="s">
        <v>93</v>
      </c>
      <c r="H30" s="7">
        <v>9533</v>
      </c>
      <c r="I30" s="7">
        <v>10560</v>
      </c>
      <c r="J30" s="7">
        <v>0</v>
      </c>
      <c r="K30" s="7">
        <v>1006.68</v>
      </c>
      <c r="L30" s="8">
        <v>0.0015</v>
      </c>
      <c r="M30" s="8">
        <v>0.0032</v>
      </c>
      <c r="N30" s="8">
        <v>0.0005</v>
      </c>
    </row>
    <row r="31" spans="2:14" ht="12.75">
      <c r="B31" s="6" t="s">
        <v>905</v>
      </c>
      <c r="C31" s="17">
        <v>1116904</v>
      </c>
      <c r="D31" s="6" t="s">
        <v>121</v>
      </c>
      <c r="E31" s="18">
        <v>513502211</v>
      </c>
      <c r="F31" s="6" t="s">
        <v>892</v>
      </c>
      <c r="G31" s="6" t="s">
        <v>93</v>
      </c>
      <c r="H31" s="7">
        <v>15069</v>
      </c>
      <c r="I31" s="7">
        <v>25880</v>
      </c>
      <c r="J31" s="7">
        <v>0</v>
      </c>
      <c r="K31" s="7">
        <v>3899.86</v>
      </c>
      <c r="L31" s="8">
        <v>0.0011</v>
      </c>
      <c r="M31" s="8">
        <v>0.0124</v>
      </c>
      <c r="N31" s="8">
        <v>0.002</v>
      </c>
    </row>
    <row r="32" spans="2:14" ht="12.75">
      <c r="B32" s="6" t="s">
        <v>906</v>
      </c>
      <c r="C32" s="17">
        <v>1137595</v>
      </c>
      <c r="D32" s="6" t="s">
        <v>121</v>
      </c>
      <c r="E32" s="18">
        <v>513502211</v>
      </c>
      <c r="F32" s="6" t="s">
        <v>892</v>
      </c>
      <c r="G32" s="6" t="s">
        <v>93</v>
      </c>
      <c r="H32" s="7">
        <v>66301</v>
      </c>
      <c r="I32" s="7">
        <v>2030</v>
      </c>
      <c r="J32" s="7">
        <v>0</v>
      </c>
      <c r="K32" s="7">
        <v>1345.91</v>
      </c>
      <c r="L32" s="8">
        <v>0.0018</v>
      </c>
      <c r="M32" s="8">
        <v>0.0043</v>
      </c>
      <c r="N32" s="8">
        <v>0.0007</v>
      </c>
    </row>
    <row r="33" spans="2:14" ht="12.75">
      <c r="B33" s="6" t="s">
        <v>907</v>
      </c>
      <c r="C33" s="17">
        <v>1137959</v>
      </c>
      <c r="D33" s="6" t="s">
        <v>121</v>
      </c>
      <c r="E33" s="18">
        <v>513502211</v>
      </c>
      <c r="F33" s="6" t="s">
        <v>892</v>
      </c>
      <c r="G33" s="6" t="s">
        <v>93</v>
      </c>
      <c r="H33" s="7">
        <v>22800</v>
      </c>
      <c r="I33" s="7">
        <v>10970</v>
      </c>
      <c r="J33" s="7">
        <v>0</v>
      </c>
      <c r="K33" s="7">
        <v>2501.16</v>
      </c>
      <c r="L33" s="8">
        <v>0.0038</v>
      </c>
      <c r="M33" s="8">
        <v>0.0079</v>
      </c>
      <c r="N33" s="8">
        <v>0.0013</v>
      </c>
    </row>
    <row r="34" spans="2:14" ht="12.75">
      <c r="B34" s="6" t="s">
        <v>908</v>
      </c>
      <c r="C34" s="17">
        <v>1095728</v>
      </c>
      <c r="D34" s="6" t="s">
        <v>121</v>
      </c>
      <c r="E34" s="18">
        <v>513594101</v>
      </c>
      <c r="F34" s="6" t="s">
        <v>892</v>
      </c>
      <c r="G34" s="6" t="s">
        <v>93</v>
      </c>
      <c r="H34" s="7">
        <v>25591</v>
      </c>
      <c r="I34" s="7">
        <v>14040</v>
      </c>
      <c r="J34" s="7">
        <v>0</v>
      </c>
      <c r="K34" s="7">
        <v>3592.98</v>
      </c>
      <c r="L34" s="8">
        <v>0.0015</v>
      </c>
      <c r="M34" s="8">
        <v>0.0114</v>
      </c>
      <c r="N34" s="8">
        <v>0.0018</v>
      </c>
    </row>
    <row r="35" spans="2:14" ht="12.75">
      <c r="B35" s="6" t="s">
        <v>909</v>
      </c>
      <c r="C35" s="17">
        <v>1118777</v>
      </c>
      <c r="D35" s="6" t="s">
        <v>121</v>
      </c>
      <c r="E35" s="18">
        <v>513944660</v>
      </c>
      <c r="F35" s="6" t="s">
        <v>892</v>
      </c>
      <c r="G35" s="6" t="s">
        <v>93</v>
      </c>
      <c r="H35" s="7">
        <v>24492</v>
      </c>
      <c r="I35" s="7">
        <v>7663</v>
      </c>
      <c r="J35" s="7">
        <v>0</v>
      </c>
      <c r="K35" s="7">
        <v>1876.82</v>
      </c>
      <c r="L35" s="8">
        <v>0.0022</v>
      </c>
      <c r="M35" s="8">
        <v>0.006</v>
      </c>
      <c r="N35" s="8">
        <v>0.001</v>
      </c>
    </row>
    <row r="36" spans="2:14" ht="12.75">
      <c r="B36" s="6" t="s">
        <v>910</v>
      </c>
      <c r="C36" s="17">
        <v>1095710</v>
      </c>
      <c r="D36" s="6" t="s">
        <v>121</v>
      </c>
      <c r="E36" s="18">
        <v>513594101</v>
      </c>
      <c r="F36" s="6" t="s">
        <v>892</v>
      </c>
      <c r="G36" s="6" t="s">
        <v>93</v>
      </c>
      <c r="H36" s="7">
        <v>78011</v>
      </c>
      <c r="I36" s="7">
        <v>11540</v>
      </c>
      <c r="J36" s="7">
        <v>0</v>
      </c>
      <c r="K36" s="7">
        <v>9002.47</v>
      </c>
      <c r="L36" s="8">
        <v>0.003</v>
      </c>
      <c r="M36" s="8">
        <v>0.0286</v>
      </c>
      <c r="N36" s="8">
        <v>0.0046</v>
      </c>
    </row>
    <row r="37" spans="2:14" ht="12.75">
      <c r="B37" s="6" t="s">
        <v>911</v>
      </c>
      <c r="C37" s="17">
        <v>1147743</v>
      </c>
      <c r="D37" s="6" t="s">
        <v>121</v>
      </c>
      <c r="E37" s="18">
        <v>513801605</v>
      </c>
      <c r="F37" s="6" t="s">
        <v>892</v>
      </c>
      <c r="G37" s="6" t="s">
        <v>93</v>
      </c>
      <c r="H37" s="7">
        <v>32320</v>
      </c>
      <c r="I37" s="7">
        <v>6481</v>
      </c>
      <c r="J37" s="7">
        <v>0</v>
      </c>
      <c r="K37" s="7">
        <v>2094.66</v>
      </c>
      <c r="L37" s="8">
        <v>0.0069</v>
      </c>
      <c r="M37" s="8">
        <v>0.0066</v>
      </c>
      <c r="N37" s="8">
        <v>0.0011</v>
      </c>
    </row>
    <row r="38" spans="2:14" ht="12.75">
      <c r="B38" s="6" t="s">
        <v>912</v>
      </c>
      <c r="C38" s="17">
        <v>1095751</v>
      </c>
      <c r="D38" s="6" t="s">
        <v>121</v>
      </c>
      <c r="E38" s="18">
        <v>513594101</v>
      </c>
      <c r="F38" s="6" t="s">
        <v>892</v>
      </c>
      <c r="G38" s="6" t="s">
        <v>93</v>
      </c>
      <c r="H38" s="7">
        <v>4710</v>
      </c>
      <c r="I38" s="7">
        <v>11930</v>
      </c>
      <c r="J38" s="7">
        <v>0</v>
      </c>
      <c r="K38" s="7">
        <v>561.9</v>
      </c>
      <c r="L38" s="8">
        <v>0.0003</v>
      </c>
      <c r="M38" s="8">
        <v>0.0018</v>
      </c>
      <c r="N38" s="8">
        <v>0.0003</v>
      </c>
    </row>
    <row r="39" spans="2:14" ht="12.75">
      <c r="B39" s="13" t="s">
        <v>913</v>
      </c>
      <c r="C39" s="14"/>
      <c r="D39" s="13"/>
      <c r="E39" s="13"/>
      <c r="F39" s="13"/>
      <c r="G39" s="13"/>
      <c r="H39" s="15">
        <v>652262</v>
      </c>
      <c r="K39" s="15">
        <v>23947.3</v>
      </c>
      <c r="M39" s="16">
        <v>0.076</v>
      </c>
      <c r="N39" s="16">
        <v>0.0122</v>
      </c>
    </row>
    <row r="40" spans="2:14" ht="12.75">
      <c r="B40" s="6" t="s">
        <v>914</v>
      </c>
      <c r="C40" s="17">
        <v>1134568</v>
      </c>
      <c r="D40" s="6" t="s">
        <v>121</v>
      </c>
      <c r="E40" s="18">
        <v>513952457</v>
      </c>
      <c r="F40" s="6" t="s">
        <v>915</v>
      </c>
      <c r="G40" s="6" t="s">
        <v>93</v>
      </c>
      <c r="H40" s="7">
        <v>313373</v>
      </c>
      <c r="I40" s="7">
        <v>3713.03</v>
      </c>
      <c r="J40" s="7">
        <v>0</v>
      </c>
      <c r="K40" s="7">
        <v>11635.63</v>
      </c>
      <c r="L40" s="8">
        <v>0.0102</v>
      </c>
      <c r="M40" s="8">
        <v>0.0369</v>
      </c>
      <c r="N40" s="8">
        <v>0.0059</v>
      </c>
    </row>
    <row r="41" spans="2:14" ht="12.75">
      <c r="B41" s="6" t="s">
        <v>916</v>
      </c>
      <c r="C41" s="17">
        <v>1116334</v>
      </c>
      <c r="D41" s="6" t="s">
        <v>121</v>
      </c>
      <c r="E41" s="18">
        <v>513502211</v>
      </c>
      <c r="F41" s="6" t="s">
        <v>915</v>
      </c>
      <c r="G41" s="6" t="s">
        <v>93</v>
      </c>
      <c r="H41" s="7">
        <v>338889</v>
      </c>
      <c r="I41" s="7">
        <v>3632.95</v>
      </c>
      <c r="J41" s="7">
        <v>0</v>
      </c>
      <c r="K41" s="7">
        <v>12311.67</v>
      </c>
      <c r="L41" s="8">
        <v>0.0148</v>
      </c>
      <c r="M41" s="8">
        <v>0.0391</v>
      </c>
      <c r="N41" s="8">
        <v>0.0062</v>
      </c>
    </row>
    <row r="42" spans="2:14" ht="12.75">
      <c r="B42" s="13" t="s">
        <v>917</v>
      </c>
      <c r="C42" s="14"/>
      <c r="D42" s="13"/>
      <c r="E42" s="13"/>
      <c r="F42" s="13"/>
      <c r="G42" s="13"/>
      <c r="H42" s="15">
        <v>429145</v>
      </c>
      <c r="K42" s="15">
        <v>8840.05</v>
      </c>
      <c r="M42" s="16">
        <v>0.028</v>
      </c>
      <c r="N42" s="16">
        <v>0.0045</v>
      </c>
    </row>
    <row r="43" spans="2:14" ht="12.75">
      <c r="B43" s="6" t="s">
        <v>918</v>
      </c>
      <c r="C43" s="17">
        <v>1124114</v>
      </c>
      <c r="D43" s="6" t="s">
        <v>121</v>
      </c>
      <c r="E43" s="18">
        <v>513952457</v>
      </c>
      <c r="F43" s="6" t="s">
        <v>919</v>
      </c>
      <c r="G43" s="6" t="s">
        <v>93</v>
      </c>
      <c r="H43" s="7">
        <v>31226</v>
      </c>
      <c r="I43" s="7">
        <v>8839</v>
      </c>
      <c r="J43" s="7">
        <v>0</v>
      </c>
      <c r="K43" s="7">
        <v>2760.07</v>
      </c>
      <c r="L43" s="8">
        <v>0.0064</v>
      </c>
      <c r="M43" s="8">
        <v>0.0088</v>
      </c>
      <c r="N43" s="8">
        <v>0.0014</v>
      </c>
    </row>
    <row r="44" spans="2:14" ht="12.75">
      <c r="B44" s="6" t="s">
        <v>920</v>
      </c>
      <c r="C44" s="17">
        <v>1126705</v>
      </c>
      <c r="D44" s="6" t="s">
        <v>121</v>
      </c>
      <c r="E44" s="18">
        <v>513502211</v>
      </c>
      <c r="F44" s="6" t="s">
        <v>919</v>
      </c>
      <c r="G44" s="6" t="s">
        <v>93</v>
      </c>
      <c r="H44" s="7">
        <v>31126</v>
      </c>
      <c r="I44" s="7">
        <v>9022</v>
      </c>
      <c r="J44" s="7">
        <v>0</v>
      </c>
      <c r="K44" s="7">
        <v>2808.19</v>
      </c>
      <c r="L44" s="8">
        <v>0.0029</v>
      </c>
      <c r="M44" s="8">
        <v>0.0089</v>
      </c>
      <c r="N44" s="8">
        <v>0.0014</v>
      </c>
    </row>
    <row r="45" spans="2:14" ht="12.75">
      <c r="B45" s="6" t="s">
        <v>921</v>
      </c>
      <c r="C45" s="17">
        <v>1102912</v>
      </c>
      <c r="D45" s="6" t="s">
        <v>121</v>
      </c>
      <c r="E45" s="18">
        <v>513516161</v>
      </c>
      <c r="F45" s="6" t="s">
        <v>919</v>
      </c>
      <c r="G45" s="6" t="s">
        <v>93</v>
      </c>
      <c r="H45" s="7">
        <v>366793</v>
      </c>
      <c r="I45" s="7">
        <v>892</v>
      </c>
      <c r="J45" s="7">
        <v>0</v>
      </c>
      <c r="K45" s="7">
        <v>3271.79</v>
      </c>
      <c r="L45" s="8">
        <v>0.0044</v>
      </c>
      <c r="M45" s="8">
        <v>0.0104</v>
      </c>
      <c r="N45" s="8">
        <v>0.0017</v>
      </c>
    </row>
    <row r="46" spans="2:14" ht="12.75">
      <c r="B46" s="13" t="s">
        <v>922</v>
      </c>
      <c r="C46" s="14"/>
      <c r="D46" s="13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7" spans="2:14" ht="12.75">
      <c r="B47" s="13" t="s">
        <v>923</v>
      </c>
      <c r="C47" s="14"/>
      <c r="D47" s="13"/>
      <c r="E47" s="13"/>
      <c r="F47" s="13"/>
      <c r="G47" s="13"/>
      <c r="H47" s="15">
        <v>0</v>
      </c>
      <c r="K47" s="15">
        <v>0</v>
      </c>
      <c r="M47" s="16">
        <v>0</v>
      </c>
      <c r="N47" s="16">
        <v>0</v>
      </c>
    </row>
    <row r="48" spans="2:14" ht="12.75">
      <c r="B48" s="3" t="s">
        <v>924</v>
      </c>
      <c r="C48" s="12"/>
      <c r="D48" s="3"/>
      <c r="E48" s="3"/>
      <c r="F48" s="3"/>
      <c r="G48" s="3"/>
      <c r="H48" s="9">
        <v>840105.89</v>
      </c>
      <c r="K48" s="9">
        <v>227061.9</v>
      </c>
      <c r="M48" s="10">
        <v>0.7204</v>
      </c>
      <c r="N48" s="10">
        <v>0.1152</v>
      </c>
    </row>
    <row r="49" spans="2:14" ht="12.75">
      <c r="B49" s="13" t="s">
        <v>925</v>
      </c>
      <c r="C49" s="14"/>
      <c r="D49" s="13"/>
      <c r="E49" s="13"/>
      <c r="F49" s="13"/>
      <c r="G49" s="13"/>
      <c r="H49" s="15">
        <v>777876.89</v>
      </c>
      <c r="K49" s="15">
        <v>208750.02</v>
      </c>
      <c r="M49" s="16">
        <v>0.6623</v>
      </c>
      <c r="N49" s="16">
        <v>0.1059</v>
      </c>
    </row>
    <row r="50" spans="2:14" ht="12.75">
      <c r="B50" s="6" t="s">
        <v>862</v>
      </c>
      <c r="C50" s="17" t="s">
        <v>926</v>
      </c>
      <c r="D50" s="6" t="s">
        <v>861</v>
      </c>
      <c r="E50" s="6"/>
      <c r="F50" s="6" t="s">
        <v>892</v>
      </c>
      <c r="G50" s="6" t="s">
        <v>43</v>
      </c>
      <c r="H50" s="7">
        <v>8919</v>
      </c>
      <c r="I50" s="7">
        <v>3277.36</v>
      </c>
      <c r="J50" s="7">
        <v>0</v>
      </c>
      <c r="K50" s="7">
        <v>1052.02</v>
      </c>
      <c r="L50" s="8">
        <v>0.0004</v>
      </c>
      <c r="M50" s="8">
        <v>0.0033</v>
      </c>
      <c r="N50" s="8">
        <v>0.0005</v>
      </c>
    </row>
    <row r="51" spans="2:14" ht="12.75">
      <c r="B51" s="6" t="s">
        <v>927</v>
      </c>
      <c r="C51" s="17" t="s">
        <v>928</v>
      </c>
      <c r="D51" s="6" t="s">
        <v>441</v>
      </c>
      <c r="E51" s="6"/>
      <c r="F51" s="6" t="s">
        <v>892</v>
      </c>
      <c r="G51" s="6" t="s">
        <v>48</v>
      </c>
      <c r="H51" s="7">
        <v>2453</v>
      </c>
      <c r="I51" s="7">
        <v>25245</v>
      </c>
      <c r="J51" s="7">
        <v>0</v>
      </c>
      <c r="K51" s="7">
        <v>2610.43</v>
      </c>
      <c r="L51" s="8">
        <v>0.0014</v>
      </c>
      <c r="M51" s="8">
        <v>0.0083</v>
      </c>
      <c r="N51" s="8">
        <v>0.0013</v>
      </c>
    </row>
    <row r="52" spans="2:14" ht="12.75">
      <c r="B52" s="6" t="s">
        <v>929</v>
      </c>
      <c r="C52" s="17" t="s">
        <v>930</v>
      </c>
      <c r="D52" s="6" t="s">
        <v>154</v>
      </c>
      <c r="E52" s="6"/>
      <c r="F52" s="6" t="s">
        <v>892</v>
      </c>
      <c r="G52" s="6" t="s">
        <v>43</v>
      </c>
      <c r="H52" s="7">
        <v>25143</v>
      </c>
      <c r="I52" s="7">
        <v>7595</v>
      </c>
      <c r="J52" s="7">
        <v>0</v>
      </c>
      <c r="K52" s="7">
        <v>6872.69</v>
      </c>
      <c r="L52" s="8">
        <v>0.0002</v>
      </c>
      <c r="M52" s="8">
        <v>0.0218</v>
      </c>
      <c r="N52" s="8">
        <v>0.0035</v>
      </c>
    </row>
    <row r="53" spans="2:14" ht="12.75">
      <c r="B53" s="6" t="s">
        <v>931</v>
      </c>
      <c r="C53" s="17" t="s">
        <v>932</v>
      </c>
      <c r="D53" s="6" t="s">
        <v>704</v>
      </c>
      <c r="E53" s="6"/>
      <c r="F53" s="6" t="s">
        <v>892</v>
      </c>
      <c r="G53" s="6" t="s">
        <v>43</v>
      </c>
      <c r="H53" s="7">
        <v>8800</v>
      </c>
      <c r="I53" s="7">
        <v>2534</v>
      </c>
      <c r="J53" s="7">
        <v>0</v>
      </c>
      <c r="K53" s="7">
        <v>802.55</v>
      </c>
      <c r="L53" s="8">
        <v>0.0005</v>
      </c>
      <c r="M53" s="8">
        <v>0.0025</v>
      </c>
      <c r="N53" s="8">
        <v>0.0004</v>
      </c>
    </row>
    <row r="54" spans="2:14" ht="12.75">
      <c r="B54" s="6" t="s">
        <v>933</v>
      </c>
      <c r="C54" s="17">
        <v>62000452</v>
      </c>
      <c r="D54" s="6" t="s">
        <v>704</v>
      </c>
      <c r="E54" s="6"/>
      <c r="F54" s="6" t="s">
        <v>892</v>
      </c>
      <c r="G54" s="6" t="s">
        <v>43</v>
      </c>
      <c r="H54" s="7">
        <v>2787.84</v>
      </c>
      <c r="I54" s="7">
        <v>1</v>
      </c>
      <c r="J54" s="7">
        <v>0</v>
      </c>
      <c r="K54" s="7">
        <v>10.03</v>
      </c>
      <c r="M54" s="8">
        <v>0</v>
      </c>
      <c r="N54" s="8">
        <v>0</v>
      </c>
    </row>
    <row r="55" spans="2:14" ht="12.75">
      <c r="B55" s="6" t="s">
        <v>934</v>
      </c>
      <c r="C55" s="17" t="s">
        <v>935</v>
      </c>
      <c r="D55" s="6" t="s">
        <v>704</v>
      </c>
      <c r="E55" s="6"/>
      <c r="F55" s="6" t="s">
        <v>892</v>
      </c>
      <c r="G55" s="6" t="s">
        <v>43</v>
      </c>
      <c r="H55" s="7">
        <v>5400</v>
      </c>
      <c r="I55" s="7">
        <v>5678</v>
      </c>
      <c r="J55" s="7">
        <v>0.61</v>
      </c>
      <c r="K55" s="7">
        <v>1104.11</v>
      </c>
      <c r="L55" s="8">
        <v>0.0003</v>
      </c>
      <c r="M55" s="8">
        <v>0.0035</v>
      </c>
      <c r="N55" s="8">
        <v>0.0006</v>
      </c>
    </row>
    <row r="56" spans="2:14" ht="12.75">
      <c r="B56" s="6" t="s">
        <v>936</v>
      </c>
      <c r="C56" s="17" t="s">
        <v>937</v>
      </c>
      <c r="D56" s="6" t="s">
        <v>154</v>
      </c>
      <c r="E56" s="6"/>
      <c r="F56" s="6" t="s">
        <v>892</v>
      </c>
      <c r="G56" s="6" t="s">
        <v>43</v>
      </c>
      <c r="H56" s="7">
        <v>5565</v>
      </c>
      <c r="I56" s="7">
        <v>4154</v>
      </c>
      <c r="J56" s="7">
        <v>0</v>
      </c>
      <c r="K56" s="7">
        <v>831.98</v>
      </c>
      <c r="L56" s="8">
        <v>0.0006</v>
      </c>
      <c r="M56" s="8">
        <v>0.0026</v>
      </c>
      <c r="N56" s="8">
        <v>0.0004</v>
      </c>
    </row>
    <row r="57" spans="2:14" ht="12.75">
      <c r="B57" s="6" t="s">
        <v>938</v>
      </c>
      <c r="C57" s="17">
        <v>62004813</v>
      </c>
      <c r="D57" s="6" t="s">
        <v>154</v>
      </c>
      <c r="E57" s="6"/>
      <c r="F57" s="6" t="s">
        <v>892</v>
      </c>
      <c r="G57" s="6" t="s">
        <v>43</v>
      </c>
      <c r="H57" s="7">
        <v>469.54</v>
      </c>
      <c r="I57" s="7">
        <v>1</v>
      </c>
      <c r="J57" s="7">
        <v>0</v>
      </c>
      <c r="K57" s="7">
        <v>1.69</v>
      </c>
      <c r="M57" s="8">
        <v>0</v>
      </c>
      <c r="N57" s="8">
        <v>0</v>
      </c>
    </row>
    <row r="58" spans="2:14" ht="12.75">
      <c r="B58" s="6" t="s">
        <v>939</v>
      </c>
      <c r="C58" s="17" t="s">
        <v>940</v>
      </c>
      <c r="D58" s="6" t="s">
        <v>154</v>
      </c>
      <c r="E58" s="6"/>
      <c r="F58" s="6" t="s">
        <v>892</v>
      </c>
      <c r="G58" s="6" t="s">
        <v>43</v>
      </c>
      <c r="H58" s="7">
        <v>5940</v>
      </c>
      <c r="I58" s="7">
        <v>1537</v>
      </c>
      <c r="J58" s="7">
        <v>0</v>
      </c>
      <c r="K58" s="7">
        <v>328.58</v>
      </c>
      <c r="L58" s="8">
        <v>0.0009</v>
      </c>
      <c r="M58" s="8">
        <v>0.001</v>
      </c>
      <c r="N58" s="8">
        <v>0.0002</v>
      </c>
    </row>
    <row r="59" spans="2:14" ht="12.75">
      <c r="B59" s="6" t="s">
        <v>941</v>
      </c>
      <c r="C59" s="17" t="s">
        <v>942</v>
      </c>
      <c r="D59" s="6" t="s">
        <v>154</v>
      </c>
      <c r="E59" s="6"/>
      <c r="F59" s="6" t="s">
        <v>892</v>
      </c>
      <c r="G59" s="6" t="s">
        <v>43</v>
      </c>
      <c r="H59" s="7">
        <v>3516</v>
      </c>
      <c r="I59" s="7">
        <v>16777</v>
      </c>
      <c r="J59" s="7">
        <v>3.92</v>
      </c>
      <c r="K59" s="7">
        <v>2126.89</v>
      </c>
      <c r="L59" s="8">
        <v>0.0004</v>
      </c>
      <c r="M59" s="8">
        <v>0.0067</v>
      </c>
      <c r="N59" s="8">
        <v>0.0011</v>
      </c>
    </row>
    <row r="60" spans="2:14" ht="12.75">
      <c r="B60" s="6" t="s">
        <v>943</v>
      </c>
      <c r="C60" s="17" t="s">
        <v>944</v>
      </c>
      <c r="D60" s="6" t="s">
        <v>704</v>
      </c>
      <c r="E60" s="6"/>
      <c r="F60" s="6" t="s">
        <v>892</v>
      </c>
      <c r="G60" s="6" t="s">
        <v>43</v>
      </c>
      <c r="H60" s="7">
        <v>498</v>
      </c>
      <c r="I60" s="7">
        <v>12187</v>
      </c>
      <c r="J60" s="7">
        <v>0.04</v>
      </c>
      <c r="K60" s="7">
        <v>218.47</v>
      </c>
      <c r="L60" s="8">
        <v>0</v>
      </c>
      <c r="M60" s="8">
        <v>0.0007</v>
      </c>
      <c r="N60" s="8">
        <v>0.0001</v>
      </c>
    </row>
    <row r="61" spans="2:14" ht="12.75">
      <c r="B61" s="6" t="s">
        <v>945</v>
      </c>
      <c r="C61" s="17" t="s">
        <v>946</v>
      </c>
      <c r="D61" s="6" t="s">
        <v>154</v>
      </c>
      <c r="E61" s="6"/>
      <c r="F61" s="6" t="s">
        <v>892</v>
      </c>
      <c r="G61" s="6" t="s">
        <v>43</v>
      </c>
      <c r="H61" s="7">
        <v>14050</v>
      </c>
      <c r="I61" s="7">
        <v>4304</v>
      </c>
      <c r="J61" s="7">
        <v>0</v>
      </c>
      <c r="K61" s="7">
        <v>2176.36</v>
      </c>
      <c r="L61" s="8">
        <v>0.0001</v>
      </c>
      <c r="M61" s="8">
        <v>0.0069</v>
      </c>
      <c r="N61" s="8">
        <v>0.0011</v>
      </c>
    </row>
    <row r="62" spans="2:14" ht="12.75">
      <c r="B62" s="6" t="s">
        <v>947</v>
      </c>
      <c r="C62" s="17" t="s">
        <v>948</v>
      </c>
      <c r="D62" s="6" t="s">
        <v>154</v>
      </c>
      <c r="E62" s="6"/>
      <c r="F62" s="6" t="s">
        <v>892</v>
      </c>
      <c r="G62" s="6" t="s">
        <v>43</v>
      </c>
      <c r="H62" s="7">
        <v>11750</v>
      </c>
      <c r="I62" s="7">
        <v>5677</v>
      </c>
      <c r="J62" s="7">
        <v>8.03</v>
      </c>
      <c r="K62" s="7">
        <v>2408.74</v>
      </c>
      <c r="L62" s="8">
        <v>0</v>
      </c>
      <c r="M62" s="8">
        <v>0.0076</v>
      </c>
      <c r="N62" s="8">
        <v>0.0012</v>
      </c>
    </row>
    <row r="63" spans="2:14" ht="12.75">
      <c r="B63" s="6" t="s">
        <v>949</v>
      </c>
      <c r="C63" s="17" t="s">
        <v>950</v>
      </c>
      <c r="D63" s="6" t="s">
        <v>154</v>
      </c>
      <c r="E63" s="6"/>
      <c r="F63" s="6" t="s">
        <v>892</v>
      </c>
      <c r="G63" s="6" t="s">
        <v>43</v>
      </c>
      <c r="H63" s="7">
        <v>29000</v>
      </c>
      <c r="I63" s="7">
        <v>3169</v>
      </c>
      <c r="J63" s="7">
        <v>0</v>
      </c>
      <c r="K63" s="7">
        <v>3307.52</v>
      </c>
      <c r="L63" s="8">
        <v>0.0018</v>
      </c>
      <c r="M63" s="8">
        <v>0.0105</v>
      </c>
      <c r="N63" s="8">
        <v>0.0017</v>
      </c>
    </row>
    <row r="64" spans="2:14" ht="12.75">
      <c r="B64" s="6" t="s">
        <v>951</v>
      </c>
      <c r="C64" s="17" t="s">
        <v>952</v>
      </c>
      <c r="D64" s="6" t="s">
        <v>154</v>
      </c>
      <c r="E64" s="6"/>
      <c r="F64" s="6" t="s">
        <v>892</v>
      </c>
      <c r="G64" s="6" t="s">
        <v>43</v>
      </c>
      <c r="H64" s="7">
        <v>7597</v>
      </c>
      <c r="I64" s="7">
        <v>5113</v>
      </c>
      <c r="J64" s="7">
        <v>0</v>
      </c>
      <c r="K64" s="7">
        <v>1397.98</v>
      </c>
      <c r="L64" s="8">
        <v>0.0003</v>
      </c>
      <c r="M64" s="8">
        <v>0.0044</v>
      </c>
      <c r="N64" s="8">
        <v>0.0007</v>
      </c>
    </row>
    <row r="65" spans="2:14" ht="12.75">
      <c r="B65" s="6" t="s">
        <v>953</v>
      </c>
      <c r="C65" s="17" t="s">
        <v>954</v>
      </c>
      <c r="D65" s="6" t="s">
        <v>154</v>
      </c>
      <c r="E65" s="6"/>
      <c r="F65" s="6" t="s">
        <v>892</v>
      </c>
      <c r="G65" s="6" t="s">
        <v>43</v>
      </c>
      <c r="H65" s="7">
        <v>6666</v>
      </c>
      <c r="I65" s="7">
        <v>4553</v>
      </c>
      <c r="J65" s="7">
        <v>0</v>
      </c>
      <c r="K65" s="7">
        <v>1092.31</v>
      </c>
      <c r="L65" s="8">
        <v>0.0001</v>
      </c>
      <c r="M65" s="8">
        <v>0.0035</v>
      </c>
      <c r="N65" s="8">
        <v>0.0006</v>
      </c>
    </row>
    <row r="66" spans="2:14" ht="12.75">
      <c r="B66" s="6" t="s">
        <v>955</v>
      </c>
      <c r="C66" s="17" t="s">
        <v>956</v>
      </c>
      <c r="D66" s="6" t="s">
        <v>154</v>
      </c>
      <c r="E66" s="6"/>
      <c r="F66" s="6" t="s">
        <v>892</v>
      </c>
      <c r="G66" s="6" t="s">
        <v>43</v>
      </c>
      <c r="H66" s="7">
        <v>9461</v>
      </c>
      <c r="I66" s="7">
        <v>16804</v>
      </c>
      <c r="J66" s="7">
        <v>11.5</v>
      </c>
      <c r="K66" s="7">
        <v>5733.29</v>
      </c>
      <c r="L66" s="8">
        <v>0</v>
      </c>
      <c r="M66" s="8">
        <v>0.0182</v>
      </c>
      <c r="N66" s="8">
        <v>0.0029</v>
      </c>
    </row>
    <row r="67" spans="2:14" ht="12.75">
      <c r="B67" s="6" t="s">
        <v>957</v>
      </c>
      <c r="C67" s="17" t="s">
        <v>958</v>
      </c>
      <c r="D67" s="6" t="s">
        <v>154</v>
      </c>
      <c r="E67" s="6"/>
      <c r="F67" s="6" t="s">
        <v>892</v>
      </c>
      <c r="G67" s="6" t="s">
        <v>43</v>
      </c>
      <c r="H67" s="7">
        <v>6913</v>
      </c>
      <c r="I67" s="7">
        <v>21515</v>
      </c>
      <c r="J67" s="7">
        <v>16.22</v>
      </c>
      <c r="K67" s="7">
        <v>5369.13</v>
      </c>
      <c r="L67" s="8">
        <v>0.0013</v>
      </c>
      <c r="M67" s="8">
        <v>0.017</v>
      </c>
      <c r="N67" s="8">
        <v>0.0027</v>
      </c>
    </row>
    <row r="68" spans="2:14" ht="12.75">
      <c r="B68" s="6" t="s">
        <v>959</v>
      </c>
      <c r="C68" s="17" t="s">
        <v>960</v>
      </c>
      <c r="D68" s="6" t="s">
        <v>154</v>
      </c>
      <c r="E68" s="6"/>
      <c r="F68" s="6" t="s">
        <v>892</v>
      </c>
      <c r="G68" s="6" t="s">
        <v>43</v>
      </c>
      <c r="H68" s="7">
        <v>10952</v>
      </c>
      <c r="I68" s="7">
        <v>3559</v>
      </c>
      <c r="J68" s="7">
        <v>1.2</v>
      </c>
      <c r="K68" s="7">
        <v>1404.03</v>
      </c>
      <c r="L68" s="8">
        <v>0.0002</v>
      </c>
      <c r="M68" s="8">
        <v>0.0045</v>
      </c>
      <c r="N68" s="8">
        <v>0.0007</v>
      </c>
    </row>
    <row r="69" spans="2:14" ht="12.75">
      <c r="B69" s="6" t="s">
        <v>961</v>
      </c>
      <c r="C69" s="17" t="s">
        <v>962</v>
      </c>
      <c r="D69" s="6" t="s">
        <v>154</v>
      </c>
      <c r="E69" s="6"/>
      <c r="F69" s="6" t="s">
        <v>892</v>
      </c>
      <c r="G69" s="6" t="s">
        <v>43</v>
      </c>
      <c r="H69" s="7">
        <v>3120</v>
      </c>
      <c r="I69" s="7">
        <v>3568</v>
      </c>
      <c r="J69" s="7">
        <v>0.74</v>
      </c>
      <c r="K69" s="7">
        <v>401.39</v>
      </c>
      <c r="L69" s="8">
        <v>0.0004</v>
      </c>
      <c r="M69" s="8">
        <v>0.0013</v>
      </c>
      <c r="N69" s="8">
        <v>0.0002</v>
      </c>
    </row>
    <row r="70" spans="2:14" ht="12.75">
      <c r="B70" s="6" t="s">
        <v>963</v>
      </c>
      <c r="C70" s="17" t="s">
        <v>964</v>
      </c>
      <c r="D70" s="6" t="s">
        <v>799</v>
      </c>
      <c r="E70" s="6"/>
      <c r="F70" s="6" t="s">
        <v>892</v>
      </c>
      <c r="G70" s="6" t="s">
        <v>46</v>
      </c>
      <c r="H70" s="7">
        <v>5135</v>
      </c>
      <c r="I70" s="7">
        <v>11606</v>
      </c>
      <c r="J70" s="7">
        <v>0</v>
      </c>
      <c r="K70" s="7">
        <v>2213.19</v>
      </c>
      <c r="L70" s="8">
        <v>0.0005</v>
      </c>
      <c r="M70" s="8">
        <v>0.007</v>
      </c>
      <c r="N70" s="8">
        <v>0.0011</v>
      </c>
    </row>
    <row r="71" spans="2:14" ht="12.75">
      <c r="B71" s="6" t="s">
        <v>965</v>
      </c>
      <c r="C71" s="17" t="s">
        <v>966</v>
      </c>
      <c r="D71" s="6" t="s">
        <v>441</v>
      </c>
      <c r="E71" s="6"/>
      <c r="F71" s="6" t="s">
        <v>892</v>
      </c>
      <c r="G71" s="6" t="s">
        <v>48</v>
      </c>
      <c r="H71" s="7">
        <v>9300</v>
      </c>
      <c r="I71" s="7">
        <v>1949</v>
      </c>
      <c r="J71" s="7">
        <v>0</v>
      </c>
      <c r="K71" s="7">
        <v>764.07</v>
      </c>
      <c r="L71" s="8">
        <v>0.0003</v>
      </c>
      <c r="M71" s="8">
        <v>0.0024</v>
      </c>
      <c r="N71" s="8">
        <v>0.0004</v>
      </c>
    </row>
    <row r="72" spans="2:14" ht="12.75">
      <c r="B72" s="6" t="s">
        <v>967</v>
      </c>
      <c r="C72" s="17" t="s">
        <v>968</v>
      </c>
      <c r="D72" s="6" t="s">
        <v>154</v>
      </c>
      <c r="E72" s="6"/>
      <c r="F72" s="6" t="s">
        <v>892</v>
      </c>
      <c r="G72" s="6" t="s">
        <v>43</v>
      </c>
      <c r="H72" s="7">
        <v>1585</v>
      </c>
      <c r="I72" s="7">
        <v>17523</v>
      </c>
      <c r="J72" s="7">
        <v>0</v>
      </c>
      <c r="K72" s="7">
        <v>999.58</v>
      </c>
      <c r="L72" s="8">
        <v>0.0002</v>
      </c>
      <c r="M72" s="8">
        <v>0.0032</v>
      </c>
      <c r="N72" s="8">
        <v>0.0005</v>
      </c>
    </row>
    <row r="73" spans="2:14" ht="12.75">
      <c r="B73" s="6" t="s">
        <v>969</v>
      </c>
      <c r="C73" s="17" t="s">
        <v>970</v>
      </c>
      <c r="D73" s="6" t="s">
        <v>154</v>
      </c>
      <c r="E73" s="6"/>
      <c r="F73" s="6" t="s">
        <v>892</v>
      </c>
      <c r="G73" s="6" t="s">
        <v>43</v>
      </c>
      <c r="H73" s="7">
        <v>9450</v>
      </c>
      <c r="I73" s="7">
        <v>3169</v>
      </c>
      <c r="J73" s="7">
        <v>0</v>
      </c>
      <c r="K73" s="7">
        <v>1077.79</v>
      </c>
      <c r="L73" s="8">
        <v>0.0003</v>
      </c>
      <c r="M73" s="8">
        <v>0.0034</v>
      </c>
      <c r="N73" s="8">
        <v>0.0005</v>
      </c>
    </row>
    <row r="74" spans="2:14" ht="12.75">
      <c r="B74" s="6" t="s">
        <v>971</v>
      </c>
      <c r="C74" s="17" t="s">
        <v>972</v>
      </c>
      <c r="D74" s="6" t="s">
        <v>704</v>
      </c>
      <c r="E74" s="6"/>
      <c r="F74" s="6" t="s">
        <v>892</v>
      </c>
      <c r="G74" s="6" t="s">
        <v>43</v>
      </c>
      <c r="H74" s="7">
        <v>4393</v>
      </c>
      <c r="I74" s="7">
        <v>6026</v>
      </c>
      <c r="J74" s="7">
        <v>0</v>
      </c>
      <c r="K74" s="7">
        <v>952.74</v>
      </c>
      <c r="L74" s="8">
        <v>0.0001</v>
      </c>
      <c r="M74" s="8">
        <v>0.003</v>
      </c>
      <c r="N74" s="8">
        <v>0.0005</v>
      </c>
    </row>
    <row r="75" spans="2:14" ht="12.75">
      <c r="B75" s="6" t="s">
        <v>973</v>
      </c>
      <c r="C75" s="17" t="s">
        <v>974</v>
      </c>
      <c r="D75" s="6" t="s">
        <v>154</v>
      </c>
      <c r="E75" s="6"/>
      <c r="F75" s="6" t="s">
        <v>892</v>
      </c>
      <c r="G75" s="6" t="s">
        <v>43</v>
      </c>
      <c r="H75" s="7">
        <v>3115</v>
      </c>
      <c r="I75" s="7">
        <v>8065.5</v>
      </c>
      <c r="J75" s="7">
        <v>0</v>
      </c>
      <c r="K75" s="7">
        <v>904.21</v>
      </c>
      <c r="L75" s="8">
        <v>0.0001</v>
      </c>
      <c r="M75" s="8">
        <v>0.0029</v>
      </c>
      <c r="N75" s="8">
        <v>0.0005</v>
      </c>
    </row>
    <row r="76" spans="2:14" ht="12.75">
      <c r="B76" s="6" t="s">
        <v>975</v>
      </c>
      <c r="C76" s="17" t="s">
        <v>976</v>
      </c>
      <c r="D76" s="6" t="s">
        <v>154</v>
      </c>
      <c r="E76" s="6"/>
      <c r="F76" s="6" t="s">
        <v>892</v>
      </c>
      <c r="G76" s="6" t="s">
        <v>43</v>
      </c>
      <c r="H76" s="7">
        <v>4365</v>
      </c>
      <c r="I76" s="7">
        <v>4166</v>
      </c>
      <c r="J76" s="7">
        <v>0</v>
      </c>
      <c r="K76" s="7">
        <v>654.46</v>
      </c>
      <c r="L76" s="8">
        <v>0</v>
      </c>
      <c r="M76" s="8">
        <v>0.0021</v>
      </c>
      <c r="N76" s="8">
        <v>0.0003</v>
      </c>
    </row>
    <row r="77" spans="2:14" ht="12.75">
      <c r="B77" s="6" t="s">
        <v>977</v>
      </c>
      <c r="C77" s="17" t="s">
        <v>978</v>
      </c>
      <c r="D77" s="6" t="s">
        <v>148</v>
      </c>
      <c r="E77" s="6"/>
      <c r="F77" s="6" t="s">
        <v>892</v>
      </c>
      <c r="G77" s="6" t="s">
        <v>43</v>
      </c>
      <c r="H77" s="7">
        <v>1844</v>
      </c>
      <c r="I77" s="7">
        <v>3281</v>
      </c>
      <c r="J77" s="7">
        <v>0</v>
      </c>
      <c r="K77" s="7">
        <v>217.75</v>
      </c>
      <c r="L77" s="8">
        <v>0</v>
      </c>
      <c r="M77" s="8">
        <v>0.0007</v>
      </c>
      <c r="N77" s="8">
        <v>0.0001</v>
      </c>
    </row>
    <row r="78" spans="2:14" ht="12.75">
      <c r="B78" s="6" t="s">
        <v>979</v>
      </c>
      <c r="C78" s="17" t="s">
        <v>980</v>
      </c>
      <c r="D78" s="6" t="s">
        <v>704</v>
      </c>
      <c r="E78" s="6"/>
      <c r="F78" s="6" t="s">
        <v>892</v>
      </c>
      <c r="G78" s="6" t="s">
        <v>43</v>
      </c>
      <c r="H78" s="7">
        <v>3827</v>
      </c>
      <c r="I78" s="7">
        <v>18389</v>
      </c>
      <c r="J78" s="7">
        <v>8.43</v>
      </c>
      <c r="K78" s="7">
        <v>2541.22</v>
      </c>
      <c r="L78" s="8">
        <v>0.0005</v>
      </c>
      <c r="M78" s="8">
        <v>0.0081</v>
      </c>
      <c r="N78" s="8">
        <v>0.0013</v>
      </c>
    </row>
    <row r="79" spans="2:14" ht="12.75">
      <c r="B79" s="6" t="s">
        <v>981</v>
      </c>
      <c r="C79" s="17" t="s">
        <v>982</v>
      </c>
      <c r="D79" s="6" t="s">
        <v>154</v>
      </c>
      <c r="E79" s="6"/>
      <c r="F79" s="6" t="s">
        <v>892</v>
      </c>
      <c r="G79" s="6" t="s">
        <v>43</v>
      </c>
      <c r="H79" s="7">
        <v>3042</v>
      </c>
      <c r="I79" s="7">
        <v>20466</v>
      </c>
      <c r="J79" s="7">
        <v>4.14</v>
      </c>
      <c r="K79" s="7">
        <v>2244.79</v>
      </c>
      <c r="L79" s="8">
        <v>0.0004</v>
      </c>
      <c r="M79" s="8">
        <v>0.0071</v>
      </c>
      <c r="N79" s="8">
        <v>0.0011</v>
      </c>
    </row>
    <row r="80" spans="2:14" ht="12.75">
      <c r="B80" s="6" t="s">
        <v>983</v>
      </c>
      <c r="C80" s="17" t="s">
        <v>984</v>
      </c>
      <c r="D80" s="6" t="s">
        <v>154</v>
      </c>
      <c r="E80" s="6"/>
      <c r="F80" s="6" t="s">
        <v>892</v>
      </c>
      <c r="G80" s="6" t="s">
        <v>43</v>
      </c>
      <c r="H80" s="7">
        <v>7397</v>
      </c>
      <c r="I80" s="7">
        <v>6284</v>
      </c>
      <c r="J80" s="7">
        <v>5.35</v>
      </c>
      <c r="K80" s="7">
        <v>1678.26</v>
      </c>
      <c r="L80" s="8">
        <v>0.002</v>
      </c>
      <c r="M80" s="8">
        <v>0.0053</v>
      </c>
      <c r="N80" s="8">
        <v>0.0009</v>
      </c>
    </row>
    <row r="81" spans="2:14" ht="12.75">
      <c r="B81" s="6" t="s">
        <v>985</v>
      </c>
      <c r="C81" s="17" t="s">
        <v>986</v>
      </c>
      <c r="D81" s="6" t="s">
        <v>704</v>
      </c>
      <c r="E81" s="6"/>
      <c r="F81" s="6" t="s">
        <v>892</v>
      </c>
      <c r="G81" s="6" t="s">
        <v>43</v>
      </c>
      <c r="H81" s="7">
        <v>5986</v>
      </c>
      <c r="I81" s="7">
        <v>4928</v>
      </c>
      <c r="J81" s="7">
        <v>0</v>
      </c>
      <c r="K81" s="7">
        <v>1061.67</v>
      </c>
      <c r="L81" s="8">
        <v>0.0003</v>
      </c>
      <c r="M81" s="8">
        <v>0.0034</v>
      </c>
      <c r="N81" s="8">
        <v>0.0005</v>
      </c>
    </row>
    <row r="82" spans="2:14" ht="12.75">
      <c r="B82" s="6" t="s">
        <v>987</v>
      </c>
      <c r="C82" s="17" t="s">
        <v>988</v>
      </c>
      <c r="D82" s="6" t="s">
        <v>154</v>
      </c>
      <c r="E82" s="6"/>
      <c r="F82" s="6" t="s">
        <v>892</v>
      </c>
      <c r="G82" s="6" t="s">
        <v>43</v>
      </c>
      <c r="H82" s="7">
        <v>4525</v>
      </c>
      <c r="I82" s="7">
        <v>10587</v>
      </c>
      <c r="J82" s="7">
        <v>0</v>
      </c>
      <c r="K82" s="7">
        <v>1724.14</v>
      </c>
      <c r="L82" s="8">
        <v>0.0005</v>
      </c>
      <c r="M82" s="8">
        <v>0.0055</v>
      </c>
      <c r="N82" s="8">
        <v>0.0009</v>
      </c>
    </row>
    <row r="83" spans="2:14" ht="12.75">
      <c r="B83" s="6" t="s">
        <v>989</v>
      </c>
      <c r="C83" s="17" t="s">
        <v>990</v>
      </c>
      <c r="D83" s="6" t="s">
        <v>154</v>
      </c>
      <c r="E83" s="6"/>
      <c r="F83" s="6" t="s">
        <v>892</v>
      </c>
      <c r="G83" s="6" t="s">
        <v>43</v>
      </c>
      <c r="H83" s="7">
        <v>4424</v>
      </c>
      <c r="I83" s="7">
        <v>18583</v>
      </c>
      <c r="J83" s="7">
        <v>3.94</v>
      </c>
      <c r="K83" s="7">
        <v>2962.72</v>
      </c>
      <c r="L83" s="8">
        <v>0</v>
      </c>
      <c r="M83" s="8">
        <v>0.0094</v>
      </c>
      <c r="N83" s="8">
        <v>0.0015</v>
      </c>
    </row>
    <row r="84" spans="2:14" ht="12.75">
      <c r="B84" s="6" t="s">
        <v>991</v>
      </c>
      <c r="C84" s="17" t="s">
        <v>992</v>
      </c>
      <c r="D84" s="6" t="s">
        <v>704</v>
      </c>
      <c r="E84" s="6"/>
      <c r="F84" s="6" t="s">
        <v>892</v>
      </c>
      <c r="G84" s="6" t="s">
        <v>43</v>
      </c>
      <c r="H84" s="7">
        <v>5900</v>
      </c>
      <c r="I84" s="7">
        <v>4191</v>
      </c>
      <c r="J84" s="7">
        <v>0</v>
      </c>
      <c r="K84" s="7">
        <v>889.92</v>
      </c>
      <c r="L84" s="8">
        <v>0.0001</v>
      </c>
      <c r="M84" s="8">
        <v>0.0028</v>
      </c>
      <c r="N84" s="8">
        <v>0.0005</v>
      </c>
    </row>
    <row r="85" spans="2:14" ht="12.75">
      <c r="B85" s="6" t="s">
        <v>993</v>
      </c>
      <c r="C85" s="17" t="s">
        <v>994</v>
      </c>
      <c r="D85" s="6" t="s">
        <v>154</v>
      </c>
      <c r="E85" s="6"/>
      <c r="F85" s="6" t="s">
        <v>892</v>
      </c>
      <c r="G85" s="6" t="s">
        <v>43</v>
      </c>
      <c r="H85" s="7">
        <v>11333.51</v>
      </c>
      <c r="I85" s="7">
        <v>3221</v>
      </c>
      <c r="J85" s="7">
        <v>0</v>
      </c>
      <c r="K85" s="7">
        <v>1313.82</v>
      </c>
      <c r="L85" s="8">
        <v>0.0001</v>
      </c>
      <c r="M85" s="8">
        <v>0.0042</v>
      </c>
      <c r="N85" s="8">
        <v>0.0007</v>
      </c>
    </row>
    <row r="86" spans="2:14" ht="12.75">
      <c r="B86" s="6" t="s">
        <v>995</v>
      </c>
      <c r="C86" s="17" t="s">
        <v>996</v>
      </c>
      <c r="D86" s="6" t="s">
        <v>444</v>
      </c>
      <c r="E86" s="6"/>
      <c r="F86" s="6" t="s">
        <v>892</v>
      </c>
      <c r="G86" s="6" t="s">
        <v>43</v>
      </c>
      <c r="H86" s="7">
        <v>1700</v>
      </c>
      <c r="I86" s="7">
        <v>8286.5</v>
      </c>
      <c r="J86" s="7">
        <v>0</v>
      </c>
      <c r="K86" s="7">
        <v>506.99</v>
      </c>
      <c r="L86" s="8">
        <v>0.0012</v>
      </c>
      <c r="M86" s="8">
        <v>0.0016</v>
      </c>
      <c r="N86" s="8">
        <v>0.0003</v>
      </c>
    </row>
    <row r="87" spans="2:14" ht="12.75">
      <c r="B87" s="6" t="s">
        <v>997</v>
      </c>
      <c r="C87" s="17" t="s">
        <v>998</v>
      </c>
      <c r="D87" s="6" t="s">
        <v>154</v>
      </c>
      <c r="E87" s="6"/>
      <c r="F87" s="6" t="s">
        <v>892</v>
      </c>
      <c r="G87" s="6" t="s">
        <v>43</v>
      </c>
      <c r="H87" s="7">
        <v>2736</v>
      </c>
      <c r="I87" s="7">
        <v>26425</v>
      </c>
      <c r="J87" s="7">
        <v>4.03</v>
      </c>
      <c r="K87" s="7">
        <v>2606.06</v>
      </c>
      <c r="L87" s="8">
        <v>0</v>
      </c>
      <c r="M87" s="8">
        <v>0.0083</v>
      </c>
      <c r="N87" s="8">
        <v>0.0013</v>
      </c>
    </row>
    <row r="88" spans="2:14" ht="12.75">
      <c r="B88" s="6" t="s">
        <v>999</v>
      </c>
      <c r="C88" s="17" t="s">
        <v>1000</v>
      </c>
      <c r="D88" s="6" t="s">
        <v>154</v>
      </c>
      <c r="E88" s="6"/>
      <c r="F88" s="6" t="s">
        <v>892</v>
      </c>
      <c r="G88" s="6" t="s">
        <v>43</v>
      </c>
      <c r="H88" s="7">
        <v>20070</v>
      </c>
      <c r="I88" s="7">
        <v>29069</v>
      </c>
      <c r="J88" s="7">
        <v>71.65</v>
      </c>
      <c r="K88" s="7">
        <v>21068.75</v>
      </c>
      <c r="L88" s="8">
        <v>0</v>
      </c>
      <c r="M88" s="8">
        <v>0.0668</v>
      </c>
      <c r="N88" s="8">
        <v>0.0107</v>
      </c>
    </row>
    <row r="89" spans="2:14" ht="12.75">
      <c r="B89" s="6" t="s">
        <v>1001</v>
      </c>
      <c r="C89" s="17" t="s">
        <v>1002</v>
      </c>
      <c r="D89" s="6" t="s">
        <v>154</v>
      </c>
      <c r="E89" s="6"/>
      <c r="F89" s="6" t="s">
        <v>892</v>
      </c>
      <c r="G89" s="6" t="s">
        <v>43</v>
      </c>
      <c r="H89" s="7">
        <v>6573</v>
      </c>
      <c r="I89" s="7">
        <v>4683</v>
      </c>
      <c r="J89" s="7">
        <v>0</v>
      </c>
      <c r="K89" s="7">
        <v>1107.82</v>
      </c>
      <c r="L89" s="8">
        <v>0.0001</v>
      </c>
      <c r="M89" s="8">
        <v>0.0035</v>
      </c>
      <c r="N89" s="8">
        <v>0.0006</v>
      </c>
    </row>
    <row r="90" spans="2:14" ht="12.75">
      <c r="B90" s="6" t="s">
        <v>1003</v>
      </c>
      <c r="C90" s="17" t="s">
        <v>1004</v>
      </c>
      <c r="D90" s="6" t="s">
        <v>154</v>
      </c>
      <c r="E90" s="6"/>
      <c r="F90" s="6" t="s">
        <v>892</v>
      </c>
      <c r="G90" s="6" t="s">
        <v>43</v>
      </c>
      <c r="H90" s="7">
        <v>4960</v>
      </c>
      <c r="I90" s="7">
        <v>9599</v>
      </c>
      <c r="J90" s="7">
        <v>0</v>
      </c>
      <c r="K90" s="7">
        <v>1713.52</v>
      </c>
      <c r="L90" s="8">
        <v>0.0001</v>
      </c>
      <c r="M90" s="8">
        <v>0.0054</v>
      </c>
      <c r="N90" s="8">
        <v>0.0009</v>
      </c>
    </row>
    <row r="91" spans="2:14" ht="12.75">
      <c r="B91" s="6" t="s">
        <v>1005</v>
      </c>
      <c r="C91" s="17" t="s">
        <v>1006</v>
      </c>
      <c r="D91" s="6" t="s">
        <v>154</v>
      </c>
      <c r="E91" s="6"/>
      <c r="F91" s="6" t="s">
        <v>892</v>
      </c>
      <c r="G91" s="6" t="s">
        <v>43</v>
      </c>
      <c r="H91" s="7">
        <v>5413</v>
      </c>
      <c r="I91" s="7">
        <v>9725</v>
      </c>
      <c r="J91" s="7">
        <v>0</v>
      </c>
      <c r="K91" s="7">
        <v>1894.56</v>
      </c>
      <c r="L91" s="8">
        <v>0.0005</v>
      </c>
      <c r="M91" s="8">
        <v>0.006</v>
      </c>
      <c r="N91" s="8">
        <v>0.001</v>
      </c>
    </row>
    <row r="92" spans="2:14" ht="12.75">
      <c r="B92" s="6" t="s">
        <v>1007</v>
      </c>
      <c r="C92" s="17" t="s">
        <v>1008</v>
      </c>
      <c r="D92" s="6" t="s">
        <v>154</v>
      </c>
      <c r="E92" s="6"/>
      <c r="F92" s="6" t="s">
        <v>892</v>
      </c>
      <c r="G92" s="6" t="s">
        <v>43</v>
      </c>
      <c r="H92" s="7">
        <v>15402</v>
      </c>
      <c r="I92" s="7">
        <v>3195</v>
      </c>
      <c r="J92" s="7">
        <v>0</v>
      </c>
      <c r="K92" s="7">
        <v>1771.05</v>
      </c>
      <c r="L92" s="8">
        <v>0.0034</v>
      </c>
      <c r="M92" s="8">
        <v>0.0056</v>
      </c>
      <c r="N92" s="8">
        <v>0.0009</v>
      </c>
    </row>
    <row r="93" spans="2:14" ht="12.75">
      <c r="B93" s="6" t="s">
        <v>1009</v>
      </c>
      <c r="C93" s="17" t="s">
        <v>1010</v>
      </c>
      <c r="D93" s="6" t="s">
        <v>154</v>
      </c>
      <c r="E93" s="6"/>
      <c r="F93" s="6" t="s">
        <v>892</v>
      </c>
      <c r="G93" s="6" t="s">
        <v>43</v>
      </c>
      <c r="H93" s="7">
        <v>6250</v>
      </c>
      <c r="I93" s="7">
        <v>3410</v>
      </c>
      <c r="J93" s="7">
        <v>0</v>
      </c>
      <c r="K93" s="7">
        <v>767.04</v>
      </c>
      <c r="L93" s="8">
        <v>0.0004</v>
      </c>
      <c r="M93" s="8">
        <v>0.0024</v>
      </c>
      <c r="N93" s="8">
        <v>0.0004</v>
      </c>
    </row>
    <row r="94" spans="2:14" ht="12.75">
      <c r="B94" s="6" t="s">
        <v>1011</v>
      </c>
      <c r="C94" s="17" t="s">
        <v>1012</v>
      </c>
      <c r="D94" s="6" t="s">
        <v>154</v>
      </c>
      <c r="E94" s="6"/>
      <c r="F94" s="6" t="s">
        <v>892</v>
      </c>
      <c r="G94" s="6" t="s">
        <v>43</v>
      </c>
      <c r="H94" s="7">
        <v>22213</v>
      </c>
      <c r="I94" s="7">
        <v>4320</v>
      </c>
      <c r="J94" s="7">
        <v>0</v>
      </c>
      <c r="K94" s="7">
        <v>3453.61</v>
      </c>
      <c r="L94" s="8">
        <v>0.0003</v>
      </c>
      <c r="M94" s="8">
        <v>0.011</v>
      </c>
      <c r="N94" s="8">
        <v>0.0018</v>
      </c>
    </row>
    <row r="95" spans="2:14" ht="12.75">
      <c r="B95" s="6" t="s">
        <v>1013</v>
      </c>
      <c r="C95" s="17" t="s">
        <v>1014</v>
      </c>
      <c r="D95" s="6" t="s">
        <v>154</v>
      </c>
      <c r="E95" s="6"/>
      <c r="F95" s="6" t="s">
        <v>892</v>
      </c>
      <c r="G95" s="6" t="s">
        <v>43</v>
      </c>
      <c r="H95" s="7">
        <v>8479</v>
      </c>
      <c r="I95" s="7">
        <v>5950</v>
      </c>
      <c r="J95" s="7">
        <v>0</v>
      </c>
      <c r="K95" s="7">
        <v>1815.7</v>
      </c>
      <c r="L95" s="8">
        <v>0.0002</v>
      </c>
      <c r="M95" s="8">
        <v>0.0058</v>
      </c>
      <c r="N95" s="8">
        <v>0.0009</v>
      </c>
    </row>
    <row r="96" spans="2:14" ht="12.75">
      <c r="B96" s="6" t="s">
        <v>1015</v>
      </c>
      <c r="C96" s="17" t="s">
        <v>1016</v>
      </c>
      <c r="D96" s="6" t="s">
        <v>154</v>
      </c>
      <c r="E96" s="6"/>
      <c r="F96" s="6" t="s">
        <v>892</v>
      </c>
      <c r="G96" s="6" t="s">
        <v>43</v>
      </c>
      <c r="H96" s="7">
        <v>8650</v>
      </c>
      <c r="I96" s="7">
        <v>4126</v>
      </c>
      <c r="J96" s="7">
        <v>11.08</v>
      </c>
      <c r="K96" s="7">
        <v>1295.56</v>
      </c>
      <c r="L96" s="8">
        <v>0</v>
      </c>
      <c r="M96" s="8">
        <v>0.0041</v>
      </c>
      <c r="N96" s="8">
        <v>0.0007</v>
      </c>
    </row>
    <row r="97" spans="2:14" ht="12.75">
      <c r="B97" s="6" t="s">
        <v>1017</v>
      </c>
      <c r="C97" s="17" t="s">
        <v>1018</v>
      </c>
      <c r="D97" s="6" t="s">
        <v>154</v>
      </c>
      <c r="E97" s="6"/>
      <c r="F97" s="6" t="s">
        <v>892</v>
      </c>
      <c r="G97" s="6" t="s">
        <v>43</v>
      </c>
      <c r="H97" s="7">
        <v>3567</v>
      </c>
      <c r="I97" s="7">
        <v>17982</v>
      </c>
      <c r="J97" s="7">
        <v>0</v>
      </c>
      <c r="K97" s="7">
        <v>2308.46</v>
      </c>
      <c r="L97" s="8">
        <v>0.0001</v>
      </c>
      <c r="M97" s="8">
        <v>0.0073</v>
      </c>
      <c r="N97" s="8">
        <v>0.0012</v>
      </c>
    </row>
    <row r="98" spans="2:14" ht="12.75">
      <c r="B98" s="6" t="s">
        <v>1019</v>
      </c>
      <c r="C98" s="17" t="s">
        <v>1020</v>
      </c>
      <c r="D98" s="6" t="s">
        <v>154</v>
      </c>
      <c r="E98" s="6"/>
      <c r="F98" s="6" t="s">
        <v>892</v>
      </c>
      <c r="G98" s="6" t="s">
        <v>43</v>
      </c>
      <c r="H98" s="7">
        <v>10491</v>
      </c>
      <c r="I98" s="7">
        <v>20166</v>
      </c>
      <c r="J98" s="7">
        <v>0</v>
      </c>
      <c r="K98" s="7">
        <v>7614.1</v>
      </c>
      <c r="L98" s="8">
        <v>0.0002</v>
      </c>
      <c r="M98" s="8">
        <v>0.0242</v>
      </c>
      <c r="N98" s="8">
        <v>0.0039</v>
      </c>
    </row>
    <row r="99" spans="2:14" ht="12.75">
      <c r="B99" s="6" t="s">
        <v>1021</v>
      </c>
      <c r="C99" s="17" t="s">
        <v>1022</v>
      </c>
      <c r="D99" s="6" t="s">
        <v>154</v>
      </c>
      <c r="E99" s="6"/>
      <c r="F99" s="6" t="s">
        <v>892</v>
      </c>
      <c r="G99" s="6" t="s">
        <v>43</v>
      </c>
      <c r="H99" s="7">
        <v>16460</v>
      </c>
      <c r="I99" s="7">
        <v>26708</v>
      </c>
      <c r="J99" s="7">
        <v>53.61</v>
      </c>
      <c r="K99" s="7">
        <v>15875.31</v>
      </c>
      <c r="L99" s="8">
        <v>0.0001</v>
      </c>
      <c r="M99" s="8">
        <v>0.0504</v>
      </c>
      <c r="N99" s="8">
        <v>0.0081</v>
      </c>
    </row>
    <row r="100" spans="2:14" ht="12.75">
      <c r="B100" s="6" t="s">
        <v>1023</v>
      </c>
      <c r="C100" s="17" t="s">
        <v>1024</v>
      </c>
      <c r="D100" s="6" t="s">
        <v>154</v>
      </c>
      <c r="E100" s="6"/>
      <c r="F100" s="6" t="s">
        <v>892</v>
      </c>
      <c r="G100" s="6" t="s">
        <v>43</v>
      </c>
      <c r="H100" s="7">
        <v>7270</v>
      </c>
      <c r="I100" s="7">
        <v>6377</v>
      </c>
      <c r="J100" s="7">
        <v>0</v>
      </c>
      <c r="K100" s="7">
        <v>1668.52</v>
      </c>
      <c r="L100" s="8">
        <v>0</v>
      </c>
      <c r="M100" s="8">
        <v>0.0053</v>
      </c>
      <c r="N100" s="8">
        <v>0.0008</v>
      </c>
    </row>
    <row r="101" spans="2:14" ht="12.75">
      <c r="B101" s="6" t="s">
        <v>1025</v>
      </c>
      <c r="C101" s="17" t="s">
        <v>1026</v>
      </c>
      <c r="D101" s="6" t="s">
        <v>154</v>
      </c>
      <c r="E101" s="6"/>
      <c r="F101" s="6" t="s">
        <v>892</v>
      </c>
      <c r="G101" s="6" t="s">
        <v>43</v>
      </c>
      <c r="H101" s="7">
        <v>10600</v>
      </c>
      <c r="I101" s="7">
        <v>2448</v>
      </c>
      <c r="J101" s="7">
        <v>3.16</v>
      </c>
      <c r="K101" s="7">
        <v>937.06</v>
      </c>
      <c r="L101" s="8">
        <v>0.0001</v>
      </c>
      <c r="M101" s="8">
        <v>0.003</v>
      </c>
      <c r="N101" s="8">
        <v>0.0005</v>
      </c>
    </row>
    <row r="102" spans="2:14" ht="12.75">
      <c r="B102" s="6" t="s">
        <v>1027</v>
      </c>
      <c r="C102" s="17" t="s">
        <v>1028</v>
      </c>
      <c r="D102" s="6" t="s">
        <v>154</v>
      </c>
      <c r="E102" s="6"/>
      <c r="F102" s="6" t="s">
        <v>892</v>
      </c>
      <c r="G102" s="6" t="s">
        <v>43</v>
      </c>
      <c r="H102" s="7">
        <v>76739</v>
      </c>
      <c r="I102" s="7">
        <v>5798</v>
      </c>
      <c r="J102" s="7">
        <v>0</v>
      </c>
      <c r="K102" s="7">
        <v>16013.13</v>
      </c>
      <c r="L102" s="8">
        <v>0.0002</v>
      </c>
      <c r="M102" s="8">
        <v>0.0508</v>
      </c>
      <c r="N102" s="8">
        <v>0.0081</v>
      </c>
    </row>
    <row r="103" spans="2:14" ht="12.75">
      <c r="B103" s="6" t="s">
        <v>1029</v>
      </c>
      <c r="C103" s="17" t="s">
        <v>1030</v>
      </c>
      <c r="D103" s="6" t="s">
        <v>154</v>
      </c>
      <c r="E103" s="6"/>
      <c r="F103" s="6" t="s">
        <v>892</v>
      </c>
      <c r="G103" s="6" t="s">
        <v>43</v>
      </c>
      <c r="H103" s="7">
        <v>3170</v>
      </c>
      <c r="I103" s="7">
        <v>7766</v>
      </c>
      <c r="J103" s="7">
        <v>0</v>
      </c>
      <c r="K103" s="7">
        <v>886.01</v>
      </c>
      <c r="L103" s="8">
        <v>0.0003</v>
      </c>
      <c r="M103" s="8">
        <v>0.0028</v>
      </c>
      <c r="N103" s="8">
        <v>0.0004</v>
      </c>
    </row>
    <row r="104" spans="2:14" ht="12.75">
      <c r="B104" s="6" t="s">
        <v>1031</v>
      </c>
      <c r="C104" s="17" t="s">
        <v>1032</v>
      </c>
      <c r="D104" s="6" t="s">
        <v>154</v>
      </c>
      <c r="E104" s="6"/>
      <c r="F104" s="6" t="s">
        <v>892</v>
      </c>
      <c r="G104" s="6" t="s">
        <v>43</v>
      </c>
      <c r="H104" s="7">
        <v>2550</v>
      </c>
      <c r="I104" s="7">
        <v>5830</v>
      </c>
      <c r="J104" s="7">
        <v>0</v>
      </c>
      <c r="K104" s="7">
        <v>535.05</v>
      </c>
      <c r="L104" s="8">
        <v>0</v>
      </c>
      <c r="M104" s="8">
        <v>0.0017</v>
      </c>
      <c r="N104" s="8">
        <v>0.0003</v>
      </c>
    </row>
    <row r="105" spans="2:14" ht="12.75">
      <c r="B105" s="6" t="s">
        <v>1033</v>
      </c>
      <c r="C105" s="17" t="s">
        <v>1034</v>
      </c>
      <c r="D105" s="6" t="s">
        <v>154</v>
      </c>
      <c r="E105" s="6"/>
      <c r="F105" s="6" t="s">
        <v>892</v>
      </c>
      <c r="G105" s="6" t="s">
        <v>43</v>
      </c>
      <c r="H105" s="7">
        <v>108144</v>
      </c>
      <c r="I105" s="7">
        <v>2787</v>
      </c>
      <c r="J105" s="7">
        <v>0</v>
      </c>
      <c r="K105" s="7">
        <v>10847.29</v>
      </c>
      <c r="L105" s="8">
        <v>0.0001</v>
      </c>
      <c r="M105" s="8">
        <v>0.0344</v>
      </c>
      <c r="N105" s="8">
        <v>0.0055</v>
      </c>
    </row>
    <row r="106" spans="2:14" ht="12.75">
      <c r="B106" s="6" t="s">
        <v>1035</v>
      </c>
      <c r="C106" s="17" t="s">
        <v>1036</v>
      </c>
      <c r="D106" s="6" t="s">
        <v>154</v>
      </c>
      <c r="E106" s="6"/>
      <c r="F106" s="6" t="s">
        <v>892</v>
      </c>
      <c r="G106" s="6" t="s">
        <v>43</v>
      </c>
      <c r="H106" s="7">
        <v>24290</v>
      </c>
      <c r="I106" s="7">
        <v>7845</v>
      </c>
      <c r="J106" s="7">
        <v>0</v>
      </c>
      <c r="K106" s="7">
        <v>6858.08</v>
      </c>
      <c r="L106" s="8">
        <v>0.0002</v>
      </c>
      <c r="M106" s="8">
        <v>0.0218</v>
      </c>
      <c r="N106" s="8">
        <v>0.0035</v>
      </c>
    </row>
    <row r="107" spans="2:14" ht="12.75">
      <c r="B107" s="6" t="s">
        <v>1037</v>
      </c>
      <c r="C107" s="17" t="s">
        <v>1038</v>
      </c>
      <c r="D107" s="6" t="s">
        <v>154</v>
      </c>
      <c r="E107" s="6"/>
      <c r="F107" s="6" t="s">
        <v>892</v>
      </c>
      <c r="G107" s="6" t="s">
        <v>43</v>
      </c>
      <c r="H107" s="7">
        <v>48567</v>
      </c>
      <c r="I107" s="7">
        <v>7505</v>
      </c>
      <c r="J107" s="7">
        <v>0</v>
      </c>
      <c r="K107" s="7">
        <v>13118.19</v>
      </c>
      <c r="L107" s="8">
        <v>0.0002</v>
      </c>
      <c r="M107" s="8">
        <v>0.0416</v>
      </c>
      <c r="N107" s="8">
        <v>0.0067</v>
      </c>
    </row>
    <row r="108" spans="2:14" ht="12.75">
      <c r="B108" s="6" t="s">
        <v>1039</v>
      </c>
      <c r="C108" s="17" t="s">
        <v>1040</v>
      </c>
      <c r="D108" s="6" t="s">
        <v>154</v>
      </c>
      <c r="E108" s="6"/>
      <c r="F108" s="6" t="s">
        <v>892</v>
      </c>
      <c r="G108" s="6" t="s">
        <v>43</v>
      </c>
      <c r="H108" s="7">
        <v>40908</v>
      </c>
      <c r="I108" s="7">
        <v>5385</v>
      </c>
      <c r="J108" s="7">
        <v>0</v>
      </c>
      <c r="K108" s="7">
        <v>7928.22</v>
      </c>
      <c r="L108" s="8">
        <v>0.0002</v>
      </c>
      <c r="M108" s="8">
        <v>0.0252</v>
      </c>
      <c r="N108" s="8">
        <v>0.004</v>
      </c>
    </row>
    <row r="109" spans="2:14" ht="12.75">
      <c r="B109" s="6" t="s">
        <v>1041</v>
      </c>
      <c r="C109" s="17" t="s">
        <v>1042</v>
      </c>
      <c r="D109" s="6" t="s">
        <v>154</v>
      </c>
      <c r="E109" s="6"/>
      <c r="F109" s="6" t="s">
        <v>892</v>
      </c>
      <c r="G109" s="6" t="s">
        <v>43</v>
      </c>
      <c r="H109" s="7">
        <v>11644</v>
      </c>
      <c r="I109" s="7">
        <v>5189</v>
      </c>
      <c r="J109" s="7">
        <v>0</v>
      </c>
      <c r="K109" s="7">
        <v>2174.54</v>
      </c>
      <c r="L109" s="8">
        <v>0.0001</v>
      </c>
      <c r="M109" s="8">
        <v>0.0069</v>
      </c>
      <c r="N109" s="8">
        <v>0.0011</v>
      </c>
    </row>
    <row r="110" spans="2:14" ht="12.75">
      <c r="B110" s="6" t="s">
        <v>1043</v>
      </c>
      <c r="C110" s="17" t="s">
        <v>1044</v>
      </c>
      <c r="D110" s="6" t="s">
        <v>154</v>
      </c>
      <c r="E110" s="6"/>
      <c r="F110" s="6" t="s">
        <v>892</v>
      </c>
      <c r="G110" s="6" t="s">
        <v>43</v>
      </c>
      <c r="H110" s="7">
        <v>18053</v>
      </c>
      <c r="I110" s="7">
        <v>9486</v>
      </c>
      <c r="J110" s="7">
        <v>0</v>
      </c>
      <c r="K110" s="7">
        <v>6163.31</v>
      </c>
      <c r="L110" s="8">
        <v>0.0001</v>
      </c>
      <c r="M110" s="8">
        <v>0.0196</v>
      </c>
      <c r="N110" s="8">
        <v>0.0031</v>
      </c>
    </row>
    <row r="111" spans="2:14" ht="12.75">
      <c r="B111" s="6" t="s">
        <v>1045</v>
      </c>
      <c r="C111" s="17" t="s">
        <v>1046</v>
      </c>
      <c r="D111" s="6" t="s">
        <v>154</v>
      </c>
      <c r="E111" s="6"/>
      <c r="F111" s="6" t="s">
        <v>892</v>
      </c>
      <c r="G111" s="6" t="s">
        <v>43</v>
      </c>
      <c r="H111" s="7">
        <v>3890</v>
      </c>
      <c r="I111" s="7">
        <v>11732</v>
      </c>
      <c r="J111" s="7">
        <v>0</v>
      </c>
      <c r="K111" s="7">
        <v>1642.49</v>
      </c>
      <c r="L111" s="8">
        <v>0</v>
      </c>
      <c r="M111" s="8">
        <v>0.0052</v>
      </c>
      <c r="N111" s="8">
        <v>0.0008</v>
      </c>
    </row>
    <row r="112" spans="2:14" ht="12.75">
      <c r="B112" s="6" t="s">
        <v>1047</v>
      </c>
      <c r="C112" s="17" t="s">
        <v>1048</v>
      </c>
      <c r="D112" s="6" t="s">
        <v>441</v>
      </c>
      <c r="E112" s="6"/>
      <c r="F112" s="6" t="s">
        <v>892</v>
      </c>
      <c r="G112" s="6" t="s">
        <v>48</v>
      </c>
      <c r="H112" s="7">
        <v>31007</v>
      </c>
      <c r="I112" s="7">
        <v>10694</v>
      </c>
      <c r="J112" s="7">
        <v>0</v>
      </c>
      <c r="K112" s="7">
        <v>13977.8</v>
      </c>
      <c r="L112" s="8">
        <v>0.0003</v>
      </c>
      <c r="M112" s="8">
        <v>0.0443</v>
      </c>
      <c r="N112" s="8">
        <v>0.0071</v>
      </c>
    </row>
    <row r="113" spans="2:14" ht="12.75">
      <c r="B113" s="6" t="s">
        <v>1049</v>
      </c>
      <c r="C113" s="17" t="s">
        <v>1050</v>
      </c>
      <c r="D113" s="6" t="s">
        <v>154</v>
      </c>
      <c r="E113" s="6"/>
      <c r="F113" s="6" t="s">
        <v>892</v>
      </c>
      <c r="G113" s="6" t="s">
        <v>43</v>
      </c>
      <c r="H113" s="7">
        <v>3459</v>
      </c>
      <c r="I113" s="7">
        <v>6035</v>
      </c>
      <c r="J113" s="7">
        <v>0</v>
      </c>
      <c r="K113" s="7">
        <v>751.29</v>
      </c>
      <c r="L113" s="8">
        <v>0</v>
      </c>
      <c r="M113" s="8">
        <v>0.0024</v>
      </c>
      <c r="N113" s="8">
        <v>0.0004</v>
      </c>
    </row>
    <row r="114" spans="2:14" ht="12.75">
      <c r="B114" s="13" t="s">
        <v>1051</v>
      </c>
      <c r="C114" s="14"/>
      <c r="D114" s="13"/>
      <c r="E114" s="13"/>
      <c r="F114" s="13"/>
      <c r="G114" s="13"/>
      <c r="H114" s="15">
        <v>62229</v>
      </c>
      <c r="K114" s="15">
        <v>18311.88</v>
      </c>
      <c r="M114" s="16">
        <v>0.0581</v>
      </c>
      <c r="N114" s="16">
        <v>0.0093</v>
      </c>
    </row>
    <row r="115" spans="2:14" ht="12.75">
      <c r="B115" s="6" t="s">
        <v>1052</v>
      </c>
      <c r="C115" s="17" t="s">
        <v>1053</v>
      </c>
      <c r="D115" s="6" t="s">
        <v>444</v>
      </c>
      <c r="E115" s="6"/>
      <c r="F115" s="6" t="s">
        <v>919</v>
      </c>
      <c r="G115" s="6" t="s">
        <v>43</v>
      </c>
      <c r="H115" s="7">
        <v>770</v>
      </c>
      <c r="I115" s="7">
        <v>10372</v>
      </c>
      <c r="J115" s="7">
        <v>0</v>
      </c>
      <c r="K115" s="7">
        <v>287.43</v>
      </c>
      <c r="L115" s="8">
        <v>0</v>
      </c>
      <c r="M115" s="8">
        <v>0.0009</v>
      </c>
      <c r="N115" s="8">
        <v>0.0001</v>
      </c>
    </row>
    <row r="116" spans="2:14" ht="12.75">
      <c r="B116" s="6" t="s">
        <v>1054</v>
      </c>
      <c r="C116" s="17" t="s">
        <v>1055</v>
      </c>
      <c r="D116" s="6" t="s">
        <v>154</v>
      </c>
      <c r="E116" s="6"/>
      <c r="F116" s="6" t="s">
        <v>919</v>
      </c>
      <c r="G116" s="6" t="s">
        <v>43</v>
      </c>
      <c r="H116" s="7">
        <v>11070</v>
      </c>
      <c r="I116" s="7">
        <v>5309</v>
      </c>
      <c r="J116" s="7">
        <v>0</v>
      </c>
      <c r="K116" s="7">
        <v>2115.15</v>
      </c>
      <c r="L116" s="8">
        <v>0.0002</v>
      </c>
      <c r="M116" s="8">
        <v>0.0067</v>
      </c>
      <c r="N116" s="8">
        <v>0.0011</v>
      </c>
    </row>
    <row r="117" spans="2:14" ht="12.75">
      <c r="B117" s="6" t="s">
        <v>1056</v>
      </c>
      <c r="C117" s="17" t="s">
        <v>1057</v>
      </c>
      <c r="D117" s="6" t="s">
        <v>154</v>
      </c>
      <c r="E117" s="6"/>
      <c r="F117" s="6" t="s">
        <v>919</v>
      </c>
      <c r="G117" s="6" t="s">
        <v>43</v>
      </c>
      <c r="H117" s="7">
        <v>1466</v>
      </c>
      <c r="I117" s="7">
        <v>10808</v>
      </c>
      <c r="J117" s="7">
        <v>0</v>
      </c>
      <c r="K117" s="7">
        <v>570.24</v>
      </c>
      <c r="L117" s="8">
        <v>0</v>
      </c>
      <c r="M117" s="8">
        <v>0.0018</v>
      </c>
      <c r="N117" s="8">
        <v>0.0003</v>
      </c>
    </row>
    <row r="118" spans="2:14" ht="12.75">
      <c r="B118" s="6" t="s">
        <v>1058</v>
      </c>
      <c r="C118" s="17" t="s">
        <v>1059</v>
      </c>
      <c r="D118" s="6" t="s">
        <v>154</v>
      </c>
      <c r="E118" s="6"/>
      <c r="F118" s="6" t="s">
        <v>919</v>
      </c>
      <c r="G118" s="6" t="s">
        <v>43</v>
      </c>
      <c r="H118" s="7">
        <v>12698</v>
      </c>
      <c r="I118" s="7">
        <v>5182</v>
      </c>
      <c r="J118" s="7">
        <v>0</v>
      </c>
      <c r="K118" s="7">
        <v>2368.18</v>
      </c>
      <c r="L118" s="8">
        <v>0.0001</v>
      </c>
      <c r="M118" s="8">
        <v>0.0075</v>
      </c>
      <c r="N118" s="8">
        <v>0.0012</v>
      </c>
    </row>
    <row r="119" spans="2:14" ht="12.75">
      <c r="B119" s="6" t="s">
        <v>1060</v>
      </c>
      <c r="C119" s="17" t="s">
        <v>1061</v>
      </c>
      <c r="D119" s="6" t="s">
        <v>154</v>
      </c>
      <c r="E119" s="6"/>
      <c r="F119" s="6" t="s">
        <v>919</v>
      </c>
      <c r="G119" s="6" t="s">
        <v>43</v>
      </c>
      <c r="H119" s="7">
        <v>7975</v>
      </c>
      <c r="I119" s="7">
        <v>11501</v>
      </c>
      <c r="J119" s="7">
        <v>0</v>
      </c>
      <c r="K119" s="7">
        <v>3301.02</v>
      </c>
      <c r="L119" s="8">
        <v>0.0001</v>
      </c>
      <c r="M119" s="8">
        <v>0.0105</v>
      </c>
      <c r="N119" s="8">
        <v>0.0017</v>
      </c>
    </row>
    <row r="120" spans="2:14" ht="12.75">
      <c r="B120" s="6" t="s">
        <v>1062</v>
      </c>
      <c r="C120" s="17" t="s">
        <v>1063</v>
      </c>
      <c r="D120" s="6" t="s">
        <v>444</v>
      </c>
      <c r="E120" s="6"/>
      <c r="F120" s="6" t="s">
        <v>919</v>
      </c>
      <c r="G120" s="6" t="s">
        <v>43</v>
      </c>
      <c r="H120" s="7">
        <v>11800</v>
      </c>
      <c r="I120" s="7">
        <v>10127</v>
      </c>
      <c r="J120" s="7">
        <v>16.63</v>
      </c>
      <c r="K120" s="7">
        <v>4317.39</v>
      </c>
      <c r="L120" s="8">
        <v>0.0027</v>
      </c>
      <c r="M120" s="8">
        <v>0.0137</v>
      </c>
      <c r="N120" s="8">
        <v>0.0022</v>
      </c>
    </row>
    <row r="121" spans="2:14" ht="12.75">
      <c r="B121" s="6" t="s">
        <v>1064</v>
      </c>
      <c r="C121" s="17" t="s">
        <v>1065</v>
      </c>
      <c r="D121" s="6" t="s">
        <v>154</v>
      </c>
      <c r="E121" s="6"/>
      <c r="F121" s="6" t="s">
        <v>919</v>
      </c>
      <c r="G121" s="6" t="s">
        <v>43</v>
      </c>
      <c r="H121" s="7">
        <v>8940</v>
      </c>
      <c r="I121" s="7">
        <v>10073</v>
      </c>
      <c r="J121" s="7">
        <v>0</v>
      </c>
      <c r="K121" s="7">
        <v>3240.99</v>
      </c>
      <c r="L121" s="8">
        <v>0.0035</v>
      </c>
      <c r="M121" s="8">
        <v>0.0103</v>
      </c>
      <c r="N121" s="8">
        <v>0.0016</v>
      </c>
    </row>
    <row r="122" spans="2:14" ht="12.75">
      <c r="B122" s="6" t="s">
        <v>1066</v>
      </c>
      <c r="C122" s="17" t="s">
        <v>1067</v>
      </c>
      <c r="D122" s="6" t="s">
        <v>704</v>
      </c>
      <c r="E122" s="6"/>
      <c r="F122" s="6" t="s">
        <v>919</v>
      </c>
      <c r="G122" s="6" t="s">
        <v>43</v>
      </c>
      <c r="H122" s="7">
        <v>7510</v>
      </c>
      <c r="I122" s="7">
        <v>7812</v>
      </c>
      <c r="J122" s="7">
        <v>0</v>
      </c>
      <c r="K122" s="7">
        <v>2111.47</v>
      </c>
      <c r="L122" s="8">
        <v>0.0001</v>
      </c>
      <c r="M122" s="8">
        <v>0.0067</v>
      </c>
      <c r="N122" s="8">
        <v>0.0011</v>
      </c>
    </row>
    <row r="123" spans="2:14" ht="12.75">
      <c r="B123" s="13" t="s">
        <v>922</v>
      </c>
      <c r="C123" s="14"/>
      <c r="D123" s="13"/>
      <c r="E123" s="13"/>
      <c r="F123" s="13"/>
      <c r="G123" s="13"/>
      <c r="H123" s="15">
        <v>0</v>
      </c>
      <c r="K123" s="15">
        <v>0</v>
      </c>
      <c r="M123" s="16">
        <v>0</v>
      </c>
      <c r="N123" s="16">
        <v>0</v>
      </c>
    </row>
    <row r="124" spans="2:14" ht="12.75">
      <c r="B124" s="13" t="s">
        <v>923</v>
      </c>
      <c r="C124" s="14"/>
      <c r="D124" s="13"/>
      <c r="E124" s="13"/>
      <c r="F124" s="13"/>
      <c r="G124" s="13"/>
      <c r="H124" s="15">
        <v>0</v>
      </c>
      <c r="K124" s="15">
        <v>0</v>
      </c>
      <c r="M124" s="16">
        <v>0</v>
      </c>
      <c r="N124" s="16">
        <v>0</v>
      </c>
    </row>
    <row r="127" spans="2:7" ht="12.75">
      <c r="B127" s="6" t="s">
        <v>103</v>
      </c>
      <c r="C127" s="17"/>
      <c r="D127" s="6"/>
      <c r="E127" s="6"/>
      <c r="F127" s="6"/>
      <c r="G127" s="6"/>
    </row>
    <row r="131" ht="12.75">
      <c r="B13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rightToLeft="1" workbookViewId="0" topLeftCell="A1">
      <selection activeCell="G14" sqref="G14:G36"/>
    </sheetView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5.7109375" style="0" customWidth="1"/>
    <col min="7" max="7" width="8.7109375" style="0" customWidth="1"/>
    <col min="8" max="8" width="10.7109375" style="0" customWidth="1"/>
    <col min="9" max="10" width="15.7109375" style="0" customWidth="1"/>
    <col min="11" max="12" width="12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1068</v>
      </c>
    </row>
    <row r="8" spans="2:15" ht="12.75">
      <c r="B8" s="3" t="s">
        <v>76</v>
      </c>
      <c r="C8" s="3" t="s">
        <v>77</v>
      </c>
      <c r="D8" s="3" t="s">
        <v>106</v>
      </c>
      <c r="E8" s="3" t="s">
        <v>78</v>
      </c>
      <c r="F8" s="3" t="s">
        <v>158</v>
      </c>
      <c r="G8" s="3" t="s">
        <v>79</v>
      </c>
      <c r="H8" s="3" t="s">
        <v>80</v>
      </c>
      <c r="I8" s="3" t="s">
        <v>81</v>
      </c>
      <c r="J8" s="3" t="s">
        <v>109</v>
      </c>
      <c r="K8" s="3" t="s">
        <v>42</v>
      </c>
      <c r="L8" s="3" t="s">
        <v>84</v>
      </c>
      <c r="M8" s="3" t="s">
        <v>111</v>
      </c>
      <c r="N8" s="3" t="s">
        <v>112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1069</v>
      </c>
      <c r="C11" s="12"/>
      <c r="D11" s="3"/>
      <c r="E11" s="3"/>
      <c r="F11" s="3"/>
      <c r="G11" s="3"/>
      <c r="H11" s="3"/>
      <c r="I11" s="3"/>
      <c r="J11" s="9">
        <v>3636211.62</v>
      </c>
      <c r="L11" s="9">
        <v>61424.15</v>
      </c>
      <c r="N11" s="10">
        <v>1</v>
      </c>
      <c r="O11" s="10">
        <v>0.0312</v>
      </c>
    </row>
    <row r="12" spans="2:15" ht="12.75">
      <c r="B12" s="3" t="s">
        <v>1070</v>
      </c>
      <c r="C12" s="12"/>
      <c r="D12" s="3"/>
      <c r="E12" s="3"/>
      <c r="F12" s="3"/>
      <c r="G12" s="3"/>
      <c r="H12" s="3"/>
      <c r="I12" s="3"/>
      <c r="J12" s="9">
        <v>2827521</v>
      </c>
      <c r="L12" s="9">
        <v>3044.67</v>
      </c>
      <c r="N12" s="10">
        <v>0.0496</v>
      </c>
      <c r="O12" s="10">
        <v>0.0015</v>
      </c>
    </row>
    <row r="13" spans="2:15" ht="12.75">
      <c r="B13" s="13" t="s">
        <v>169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1071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538</v>
      </c>
      <c r="C15" s="14"/>
      <c r="D15" s="13"/>
      <c r="E15" s="13"/>
      <c r="F15" s="13"/>
      <c r="G15" s="13"/>
      <c r="H15" s="13"/>
      <c r="I15" s="13"/>
      <c r="J15" s="15">
        <v>2827521</v>
      </c>
      <c r="L15" s="15">
        <v>3044.67</v>
      </c>
      <c r="N15" s="16">
        <v>0.0496</v>
      </c>
      <c r="O15" s="16">
        <v>0.0015</v>
      </c>
    </row>
    <row r="16" spans="2:15" ht="12.75">
      <c r="B16" s="6" t="s">
        <v>1072</v>
      </c>
      <c r="C16" s="17">
        <v>5127857</v>
      </c>
      <c r="D16" s="6" t="s">
        <v>121</v>
      </c>
      <c r="E16" s="18">
        <v>5012</v>
      </c>
      <c r="F16" s="6" t="s">
        <v>1073</v>
      </c>
      <c r="G16" s="6"/>
      <c r="H16" s="6"/>
      <c r="I16" s="6" t="s">
        <v>93</v>
      </c>
      <c r="J16" s="7">
        <v>2827521</v>
      </c>
      <c r="K16" s="7">
        <v>107.68</v>
      </c>
      <c r="L16" s="7">
        <v>3044.67</v>
      </c>
      <c r="N16" s="8">
        <v>0.0496</v>
      </c>
      <c r="O16" s="8">
        <v>0.0015</v>
      </c>
    </row>
    <row r="17" spans="2:15" ht="12.75">
      <c r="B17" s="13" t="s">
        <v>1074</v>
      </c>
      <c r="C17" s="14"/>
      <c r="D17" s="13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 ht="12.75">
      <c r="B18" s="3" t="s">
        <v>1075</v>
      </c>
      <c r="C18" s="12"/>
      <c r="D18" s="3"/>
      <c r="E18" s="3"/>
      <c r="F18" s="3"/>
      <c r="G18" s="3"/>
      <c r="H18" s="3"/>
      <c r="I18" s="3"/>
      <c r="J18" s="9">
        <v>808690.63</v>
      </c>
      <c r="L18" s="9">
        <v>58379.47</v>
      </c>
      <c r="N18" s="10">
        <v>0.9504</v>
      </c>
      <c r="O18" s="10">
        <v>0.0296</v>
      </c>
    </row>
    <row r="19" spans="2:15" ht="12.75">
      <c r="B19" s="13" t="s">
        <v>169</v>
      </c>
      <c r="C19" s="14"/>
      <c r="D19" s="13"/>
      <c r="E19" s="13"/>
      <c r="F19" s="13"/>
      <c r="G19" s="13"/>
      <c r="H19" s="13"/>
      <c r="I19" s="13"/>
      <c r="J19" s="15">
        <v>520517.3</v>
      </c>
      <c r="L19" s="15">
        <v>48235.31</v>
      </c>
      <c r="N19" s="16">
        <v>0.7853</v>
      </c>
      <c r="O19" s="16">
        <v>0.0245</v>
      </c>
    </row>
    <row r="20" spans="2:15" ht="12.75">
      <c r="B20" s="6" t="s">
        <v>1076</v>
      </c>
      <c r="C20" s="17" t="s">
        <v>1077</v>
      </c>
      <c r="D20" s="6" t="s">
        <v>148</v>
      </c>
      <c r="E20" s="6"/>
      <c r="F20" s="6" t="s">
        <v>1078</v>
      </c>
      <c r="G20" s="6"/>
      <c r="H20" s="6"/>
      <c r="I20" s="6" t="s">
        <v>43</v>
      </c>
      <c r="J20" s="7">
        <v>1139.15</v>
      </c>
      <c r="K20" s="7">
        <v>222226</v>
      </c>
      <c r="L20" s="7">
        <v>9110.82</v>
      </c>
      <c r="M20" s="8">
        <v>0.0003</v>
      </c>
      <c r="N20" s="8">
        <v>0.1483</v>
      </c>
      <c r="O20" s="8">
        <v>0.0046</v>
      </c>
    </row>
    <row r="21" spans="2:15" ht="12.75">
      <c r="B21" s="6" t="s">
        <v>1079</v>
      </c>
      <c r="C21" s="17" t="s">
        <v>1080</v>
      </c>
      <c r="D21" s="6" t="s">
        <v>1081</v>
      </c>
      <c r="E21" s="6"/>
      <c r="F21" s="6" t="s">
        <v>1078</v>
      </c>
      <c r="G21" s="6"/>
      <c r="H21" s="6"/>
      <c r="I21" s="6" t="s">
        <v>43</v>
      </c>
      <c r="J21" s="7">
        <v>1959.53</v>
      </c>
      <c r="K21" s="7">
        <v>14993</v>
      </c>
      <c r="L21" s="7">
        <v>1057.36</v>
      </c>
      <c r="M21" s="8">
        <v>0.0015</v>
      </c>
      <c r="N21" s="8">
        <v>0.0172</v>
      </c>
      <c r="O21" s="8">
        <v>0.0005</v>
      </c>
    </row>
    <row r="22" spans="2:15" ht="12.75">
      <c r="B22" s="6" t="s">
        <v>1082</v>
      </c>
      <c r="C22" s="17" t="s">
        <v>1083</v>
      </c>
      <c r="D22" s="6" t="s">
        <v>148</v>
      </c>
      <c r="E22" s="6"/>
      <c r="F22" s="6" t="s">
        <v>1078</v>
      </c>
      <c r="G22" s="6"/>
      <c r="H22" s="6"/>
      <c r="I22" s="6" t="s">
        <v>43</v>
      </c>
      <c r="J22" s="7">
        <v>3278.11</v>
      </c>
      <c r="K22" s="7">
        <v>22985.48</v>
      </c>
      <c r="L22" s="7">
        <v>2711.81</v>
      </c>
      <c r="M22" s="8">
        <v>0.0009</v>
      </c>
      <c r="N22" s="8">
        <v>0.0441</v>
      </c>
      <c r="O22" s="8">
        <v>0.0014</v>
      </c>
    </row>
    <row r="23" spans="2:15" ht="12.75">
      <c r="B23" s="6" t="s">
        <v>1084</v>
      </c>
      <c r="C23" s="17" t="s">
        <v>1085</v>
      </c>
      <c r="D23" s="6" t="s">
        <v>148</v>
      </c>
      <c r="E23" s="6"/>
      <c r="F23" s="6" t="s">
        <v>1078</v>
      </c>
      <c r="G23" s="6"/>
      <c r="H23" s="6"/>
      <c r="I23" s="6" t="s">
        <v>43</v>
      </c>
      <c r="J23" s="7">
        <v>208583.97</v>
      </c>
      <c r="K23" s="7">
        <v>1394</v>
      </c>
      <c r="L23" s="7">
        <v>10464.67</v>
      </c>
      <c r="M23" s="8">
        <v>0.0016</v>
      </c>
      <c r="N23" s="8">
        <v>0.1704</v>
      </c>
      <c r="O23" s="8">
        <v>0.0053</v>
      </c>
    </row>
    <row r="24" spans="2:15" ht="12.75">
      <c r="B24" s="6" t="s">
        <v>1086</v>
      </c>
      <c r="C24" s="17" t="s">
        <v>1087</v>
      </c>
      <c r="D24" s="6" t="s">
        <v>148</v>
      </c>
      <c r="E24" s="6"/>
      <c r="F24" s="6" t="s">
        <v>1078</v>
      </c>
      <c r="G24" s="6"/>
      <c r="H24" s="6"/>
      <c r="I24" s="6" t="s">
        <v>43</v>
      </c>
      <c r="J24" s="7">
        <v>76303.51</v>
      </c>
      <c r="K24" s="7">
        <v>2463</v>
      </c>
      <c r="L24" s="7">
        <v>6763.8</v>
      </c>
      <c r="M24" s="8">
        <v>0</v>
      </c>
      <c r="N24" s="8">
        <v>0.1101</v>
      </c>
      <c r="O24" s="8">
        <v>0.0034</v>
      </c>
    </row>
    <row r="25" spans="2:15" ht="12.75">
      <c r="B25" s="6" t="s">
        <v>1088</v>
      </c>
      <c r="C25" s="17" t="s">
        <v>1089</v>
      </c>
      <c r="D25" s="6" t="s">
        <v>148</v>
      </c>
      <c r="E25" s="6"/>
      <c r="F25" s="6" t="s">
        <v>1078</v>
      </c>
      <c r="G25" s="6"/>
      <c r="H25" s="6"/>
      <c r="I25" s="6" t="s">
        <v>43</v>
      </c>
      <c r="J25" s="7">
        <v>74626</v>
      </c>
      <c r="K25" s="7">
        <v>1207</v>
      </c>
      <c r="L25" s="7">
        <v>3241.75</v>
      </c>
      <c r="M25" s="8">
        <v>0.0003</v>
      </c>
      <c r="N25" s="8">
        <v>0.0528</v>
      </c>
      <c r="O25" s="8">
        <v>0.0016</v>
      </c>
    </row>
    <row r="26" spans="2:15" ht="12.75">
      <c r="B26" s="6" t="s">
        <v>1090</v>
      </c>
      <c r="C26" s="17" t="s">
        <v>1091</v>
      </c>
      <c r="D26" s="6" t="s">
        <v>148</v>
      </c>
      <c r="E26" s="6"/>
      <c r="F26" s="6" t="s">
        <v>1078</v>
      </c>
      <c r="G26" s="6"/>
      <c r="H26" s="6"/>
      <c r="I26" s="6" t="s">
        <v>43</v>
      </c>
      <c r="J26" s="7">
        <v>114251.35</v>
      </c>
      <c r="K26" s="7">
        <v>1870</v>
      </c>
      <c r="L26" s="7">
        <v>7689.26</v>
      </c>
      <c r="M26" s="8">
        <v>0.0002</v>
      </c>
      <c r="N26" s="8">
        <v>0.1252</v>
      </c>
      <c r="O26" s="8">
        <v>0.0039</v>
      </c>
    </row>
    <row r="27" spans="2:15" ht="12.75">
      <c r="B27" s="6" t="s">
        <v>1092</v>
      </c>
      <c r="C27" s="17" t="s">
        <v>1093</v>
      </c>
      <c r="D27" s="6" t="s">
        <v>148</v>
      </c>
      <c r="E27" s="6"/>
      <c r="F27" s="6" t="s">
        <v>1078</v>
      </c>
      <c r="G27" s="6"/>
      <c r="H27" s="6"/>
      <c r="I27" s="6" t="s">
        <v>43</v>
      </c>
      <c r="J27" s="7">
        <v>34559</v>
      </c>
      <c r="K27" s="7">
        <v>2411</v>
      </c>
      <c r="L27" s="7">
        <v>2998.75</v>
      </c>
      <c r="M27" s="8">
        <v>0.0002</v>
      </c>
      <c r="N27" s="8">
        <v>0.0488</v>
      </c>
      <c r="O27" s="8">
        <v>0.0015</v>
      </c>
    </row>
    <row r="28" spans="2:15" ht="12.75">
      <c r="B28" s="6" t="s">
        <v>1094</v>
      </c>
      <c r="C28" s="17" t="s">
        <v>1095</v>
      </c>
      <c r="D28" s="6" t="s">
        <v>148</v>
      </c>
      <c r="E28" s="6"/>
      <c r="F28" s="6" t="s">
        <v>1078</v>
      </c>
      <c r="G28" s="6"/>
      <c r="H28" s="6"/>
      <c r="I28" s="6" t="s">
        <v>43</v>
      </c>
      <c r="J28" s="7">
        <v>1408.67</v>
      </c>
      <c r="K28" s="7">
        <v>27809</v>
      </c>
      <c r="L28" s="7">
        <v>1409.86</v>
      </c>
      <c r="M28" s="8">
        <v>0.0001</v>
      </c>
      <c r="N28" s="8">
        <v>0.023</v>
      </c>
      <c r="O28" s="8">
        <v>0.0007</v>
      </c>
    </row>
    <row r="29" spans="2:15" ht="12.75">
      <c r="B29" s="6" t="s">
        <v>1096</v>
      </c>
      <c r="C29" s="17" t="s">
        <v>1097</v>
      </c>
      <c r="D29" s="6" t="s">
        <v>148</v>
      </c>
      <c r="E29" s="6"/>
      <c r="F29" s="6" t="s">
        <v>1078</v>
      </c>
      <c r="G29" s="6"/>
      <c r="H29" s="6"/>
      <c r="I29" s="6" t="s">
        <v>43</v>
      </c>
      <c r="J29" s="7">
        <v>4408.01</v>
      </c>
      <c r="K29" s="7">
        <v>17569</v>
      </c>
      <c r="L29" s="7">
        <v>2787.22</v>
      </c>
      <c r="M29" s="8">
        <v>0.0001</v>
      </c>
      <c r="N29" s="8">
        <v>0.0454</v>
      </c>
      <c r="O29" s="8">
        <v>0.0014</v>
      </c>
    </row>
    <row r="30" spans="2:15" ht="12.75">
      <c r="B30" s="13" t="s">
        <v>1071</v>
      </c>
      <c r="C30" s="14"/>
      <c r="D30" s="13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1" spans="2:15" ht="12.75">
      <c r="B31" s="13" t="s">
        <v>538</v>
      </c>
      <c r="C31" s="14"/>
      <c r="D31" s="13"/>
      <c r="E31" s="13"/>
      <c r="F31" s="13"/>
      <c r="G31" s="13"/>
      <c r="H31" s="13"/>
      <c r="I31" s="13"/>
      <c r="J31" s="15">
        <v>288173.33</v>
      </c>
      <c r="L31" s="15">
        <v>10144.17</v>
      </c>
      <c r="N31" s="16">
        <v>0.1651</v>
      </c>
      <c r="O31" s="16">
        <v>0.0051</v>
      </c>
    </row>
    <row r="32" spans="2:15" ht="12.75">
      <c r="B32" s="6" t="s">
        <v>1098</v>
      </c>
      <c r="C32" s="17" t="s">
        <v>1099</v>
      </c>
      <c r="D32" s="6" t="s">
        <v>406</v>
      </c>
      <c r="E32" s="6"/>
      <c r="F32" s="6" t="s">
        <v>1073</v>
      </c>
      <c r="G32" s="6"/>
      <c r="H32" s="6"/>
      <c r="I32" s="6" t="s">
        <v>43</v>
      </c>
      <c r="J32" s="7">
        <v>219286.38</v>
      </c>
      <c r="K32" s="7">
        <v>171.9</v>
      </c>
      <c r="L32" s="7">
        <v>1356.65</v>
      </c>
      <c r="M32" s="8">
        <v>0.0024</v>
      </c>
      <c r="N32" s="8">
        <v>0.0221</v>
      </c>
      <c r="O32" s="8">
        <v>0.0007</v>
      </c>
    </row>
    <row r="33" spans="2:15" ht="12.75">
      <c r="B33" s="6" t="s">
        <v>1100</v>
      </c>
      <c r="C33" s="17" t="s">
        <v>1101</v>
      </c>
      <c r="D33" s="6" t="s">
        <v>154</v>
      </c>
      <c r="E33" s="6"/>
      <c r="F33" s="6" t="s">
        <v>1073</v>
      </c>
      <c r="G33" s="6"/>
      <c r="H33" s="6"/>
      <c r="I33" s="6" t="s">
        <v>48</v>
      </c>
      <c r="J33" s="7">
        <v>2709.34</v>
      </c>
      <c r="K33" s="7">
        <v>20661</v>
      </c>
      <c r="L33" s="7">
        <v>2359.68</v>
      </c>
      <c r="M33" s="8">
        <v>0.0067</v>
      </c>
      <c r="N33" s="8">
        <v>0.0384</v>
      </c>
      <c r="O33" s="8">
        <v>0.0012</v>
      </c>
    </row>
    <row r="34" spans="2:15" ht="12.75">
      <c r="B34" s="6" t="s">
        <v>1102</v>
      </c>
      <c r="C34" s="17" t="s">
        <v>1103</v>
      </c>
      <c r="D34" s="6" t="s">
        <v>148</v>
      </c>
      <c r="E34" s="6"/>
      <c r="F34" s="6" t="s">
        <v>1073</v>
      </c>
      <c r="G34" s="6"/>
      <c r="H34" s="6"/>
      <c r="I34" s="6" t="s">
        <v>48</v>
      </c>
      <c r="J34" s="7">
        <v>44013</v>
      </c>
      <c r="K34" s="7">
        <v>2090</v>
      </c>
      <c r="L34" s="7">
        <v>3877.63</v>
      </c>
      <c r="M34" s="8">
        <v>0.0002</v>
      </c>
      <c r="N34" s="8">
        <v>0.0631</v>
      </c>
      <c r="O34" s="8">
        <v>0.002</v>
      </c>
    </row>
    <row r="35" spans="2:15" ht="12.75">
      <c r="B35" s="6" t="s">
        <v>1104</v>
      </c>
      <c r="C35" s="17" t="s">
        <v>1105</v>
      </c>
      <c r="D35" s="6" t="s">
        <v>148</v>
      </c>
      <c r="E35" s="6"/>
      <c r="F35" s="6" t="s">
        <v>1073</v>
      </c>
      <c r="G35" s="6"/>
      <c r="H35" s="6"/>
      <c r="I35" s="6" t="s">
        <v>43</v>
      </c>
      <c r="J35" s="7">
        <v>20211.83</v>
      </c>
      <c r="K35" s="7">
        <v>1511.98</v>
      </c>
      <c r="L35" s="7">
        <v>1099.85</v>
      </c>
      <c r="M35" s="8">
        <v>0.0004</v>
      </c>
      <c r="N35" s="8">
        <v>0.0179</v>
      </c>
      <c r="O35" s="8">
        <v>0.0006</v>
      </c>
    </row>
    <row r="36" spans="2:15" ht="12.75">
      <c r="B36" s="6" t="s">
        <v>1106</v>
      </c>
      <c r="C36" s="17" t="s">
        <v>1107</v>
      </c>
      <c r="D36" s="6" t="s">
        <v>1081</v>
      </c>
      <c r="E36" s="6"/>
      <c r="F36" s="6" t="s">
        <v>1073</v>
      </c>
      <c r="G36" s="6"/>
      <c r="H36" s="6"/>
      <c r="I36" s="6" t="s">
        <v>43</v>
      </c>
      <c r="J36" s="7">
        <v>1952.78</v>
      </c>
      <c r="K36" s="7">
        <v>20636.67</v>
      </c>
      <c r="L36" s="7">
        <v>1450.36</v>
      </c>
      <c r="M36" s="8">
        <v>0</v>
      </c>
      <c r="N36" s="8">
        <v>0.0236</v>
      </c>
      <c r="O36" s="8">
        <v>0.0007</v>
      </c>
    </row>
    <row r="37" spans="2:15" ht="12.75">
      <c r="B37" s="13" t="s">
        <v>1074</v>
      </c>
      <c r="C37" s="14"/>
      <c r="D37" s="13"/>
      <c r="E37" s="13"/>
      <c r="F37" s="13"/>
      <c r="G37" s="13"/>
      <c r="H37" s="13"/>
      <c r="I37" s="13"/>
      <c r="J37" s="15">
        <v>0</v>
      </c>
      <c r="L37" s="15">
        <v>0</v>
      </c>
      <c r="N37" s="16">
        <v>0</v>
      </c>
      <c r="O37" s="16">
        <v>0</v>
      </c>
    </row>
    <row r="40" spans="2:9" ht="12.75">
      <c r="B40" s="6" t="s">
        <v>103</v>
      </c>
      <c r="C40" s="17"/>
      <c r="D40" s="6"/>
      <c r="E40" s="6"/>
      <c r="F40" s="6"/>
      <c r="G40" s="6"/>
      <c r="H40" s="6"/>
      <c r="I40" s="6"/>
    </row>
    <row r="44" ht="12.75">
      <c r="B4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>
      <selection activeCell="I41" sqref="I41"/>
    </sheetView>
  </sheetViews>
  <sheetFormatPr defaultColWidth="9.140625" defaultRowHeight="12.75"/>
  <cols>
    <col min="2" max="2" width="21.00390625" style="0" customWidth="1"/>
    <col min="3" max="9" width="16.28125" style="0" customWidth="1"/>
    <col min="10" max="12" width="24.8515625" style="0" customWidth="1"/>
  </cols>
  <sheetData>
    <row r="1" spans="2:12" ht="15.75">
      <c r="B1" s="21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5.75">
      <c r="B2" s="21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5.75">
      <c r="B3" s="21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ht="15.75">
      <c r="B4" s="21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6" spans="2:12" ht="15.75">
      <c r="B6" s="22" t="s">
        <v>104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2:12" ht="15.75">
      <c r="B7" s="22" t="s">
        <v>1368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12.75">
      <c r="B8" s="23" t="s">
        <v>76</v>
      </c>
      <c r="C8" s="23" t="s">
        <v>77</v>
      </c>
      <c r="D8" s="23" t="s">
        <v>106</v>
      </c>
      <c r="E8" s="23" t="s">
        <v>158</v>
      </c>
      <c r="F8" s="23" t="s">
        <v>81</v>
      </c>
      <c r="G8" s="23" t="s">
        <v>109</v>
      </c>
      <c r="H8" s="23" t="s">
        <v>42</v>
      </c>
      <c r="I8" s="23" t="s">
        <v>84</v>
      </c>
      <c r="J8" s="23" t="s">
        <v>111</v>
      </c>
      <c r="K8" s="23" t="s">
        <v>112</v>
      </c>
      <c r="L8" s="23" t="s">
        <v>86</v>
      </c>
    </row>
    <row r="9" spans="2:12" ht="13.5" thickBot="1">
      <c r="B9" s="24"/>
      <c r="C9" s="24"/>
      <c r="D9" s="24"/>
      <c r="E9" s="24"/>
      <c r="F9" s="24"/>
      <c r="G9" s="24" t="s">
        <v>115</v>
      </c>
      <c r="H9" s="24" t="s">
        <v>116</v>
      </c>
      <c r="I9" s="24" t="s">
        <v>88</v>
      </c>
      <c r="J9" s="24" t="s">
        <v>87</v>
      </c>
      <c r="K9" s="24" t="s">
        <v>87</v>
      </c>
      <c r="L9" s="24" t="s">
        <v>87</v>
      </c>
    </row>
    <row r="10" ht="13.5" thickTop="1"/>
    <row r="11" spans="2:12" ht="12.75">
      <c r="B11" s="23" t="s">
        <v>1369</v>
      </c>
      <c r="C11" s="31"/>
      <c r="D11" s="23"/>
      <c r="E11" s="23"/>
      <c r="F11" s="23"/>
      <c r="G11" s="29">
        <v>14833.78</v>
      </c>
      <c r="H11" s="20"/>
      <c r="I11" s="29">
        <v>10.24</v>
      </c>
      <c r="J11" s="20"/>
      <c r="K11" s="30">
        <v>1</v>
      </c>
      <c r="L11" s="30">
        <v>0</v>
      </c>
    </row>
    <row r="12" spans="2:12" ht="12.75">
      <c r="B12" s="23" t="s">
        <v>1248</v>
      </c>
      <c r="C12" s="31"/>
      <c r="D12" s="23"/>
      <c r="E12" s="23"/>
      <c r="F12" s="23"/>
      <c r="G12" s="29">
        <v>14833.78</v>
      </c>
      <c r="H12" s="20"/>
      <c r="I12" s="29">
        <v>10.24</v>
      </c>
      <c r="J12" s="20"/>
      <c r="K12" s="30">
        <v>1</v>
      </c>
      <c r="L12" s="30">
        <v>0</v>
      </c>
    </row>
    <row r="13" spans="2:12" ht="12.75">
      <c r="B13" s="32" t="s">
        <v>1248</v>
      </c>
      <c r="C13" s="33"/>
      <c r="D13" s="32"/>
      <c r="E13" s="32"/>
      <c r="F13" s="32"/>
      <c r="G13" s="34">
        <v>14833.78</v>
      </c>
      <c r="H13" s="20"/>
      <c r="I13" s="34">
        <v>10.24</v>
      </c>
      <c r="J13" s="20"/>
      <c r="K13" s="35">
        <v>1</v>
      </c>
      <c r="L13" s="35">
        <v>0</v>
      </c>
    </row>
    <row r="14" spans="2:12" ht="12.75">
      <c r="B14" s="26" t="s">
        <v>1370</v>
      </c>
      <c r="C14" s="36">
        <v>1145358</v>
      </c>
      <c r="D14" s="26" t="s">
        <v>121</v>
      </c>
      <c r="E14" s="26" t="s">
        <v>199</v>
      </c>
      <c r="F14" s="26" t="s">
        <v>93</v>
      </c>
      <c r="G14" s="27">
        <v>7987.42</v>
      </c>
      <c r="H14" s="27">
        <v>29.9</v>
      </c>
      <c r="I14" s="27">
        <v>2.39</v>
      </c>
      <c r="J14" s="28">
        <v>0.0017</v>
      </c>
      <c r="K14" s="28">
        <v>0.2332</v>
      </c>
      <c r="L14" s="28">
        <v>0</v>
      </c>
    </row>
    <row r="15" spans="2:12" ht="12.75">
      <c r="B15" s="26" t="s">
        <v>1371</v>
      </c>
      <c r="C15" s="36">
        <v>1145366</v>
      </c>
      <c r="D15" s="26" t="s">
        <v>121</v>
      </c>
      <c r="E15" s="26" t="s">
        <v>199</v>
      </c>
      <c r="F15" s="26" t="s">
        <v>93</v>
      </c>
      <c r="G15" s="27">
        <v>6846.36</v>
      </c>
      <c r="H15" s="27">
        <v>114.7</v>
      </c>
      <c r="I15" s="27">
        <v>7.85</v>
      </c>
      <c r="J15" s="28">
        <v>0.0017</v>
      </c>
      <c r="K15" s="28">
        <v>0.7668</v>
      </c>
      <c r="L15" s="28">
        <v>0</v>
      </c>
    </row>
    <row r="16" spans="2:12" ht="12.75">
      <c r="B16" s="23" t="s">
        <v>1250</v>
      </c>
      <c r="C16" s="31"/>
      <c r="D16" s="23"/>
      <c r="E16" s="23"/>
      <c r="F16" s="23"/>
      <c r="G16" s="29">
        <v>0</v>
      </c>
      <c r="H16" s="20"/>
      <c r="I16" s="29">
        <v>0</v>
      </c>
      <c r="J16" s="20"/>
      <c r="K16" s="30">
        <v>0</v>
      </c>
      <c r="L16" s="30">
        <v>0</v>
      </c>
    </row>
    <row r="17" spans="2:12" ht="12.75">
      <c r="B17" s="32" t="s">
        <v>1250</v>
      </c>
      <c r="C17" s="33"/>
      <c r="D17" s="32"/>
      <c r="E17" s="32"/>
      <c r="F17" s="32"/>
      <c r="G17" s="34">
        <v>0</v>
      </c>
      <c r="H17" s="20"/>
      <c r="I17" s="34">
        <v>0</v>
      </c>
      <c r="J17" s="20"/>
      <c r="K17" s="35">
        <v>0</v>
      </c>
      <c r="L17" s="35">
        <v>0</v>
      </c>
    </row>
    <row r="20" spans="2:12" ht="12.75">
      <c r="B20" s="26" t="s">
        <v>103</v>
      </c>
      <c r="C20" s="36"/>
      <c r="D20" s="26"/>
      <c r="E20" s="26"/>
      <c r="F20" s="26"/>
      <c r="G20" s="20"/>
      <c r="H20" s="20"/>
      <c r="I20" s="20"/>
      <c r="J20" s="20"/>
      <c r="K20" s="20"/>
      <c r="L20" s="20"/>
    </row>
    <row r="24" spans="2:12" ht="12.75">
      <c r="B24" s="25" t="s">
        <v>74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Yaniv Lavi</dc:creator>
  <cp:keywords/>
  <dc:description/>
  <cp:lastModifiedBy>Yaniv Lavi</cp:lastModifiedBy>
  <dcterms:created xsi:type="dcterms:W3CDTF">2018-10-07T08:07:15Z</dcterms:created>
  <dcterms:modified xsi:type="dcterms:W3CDTF">2018-10-11T08:58:50Z</dcterms:modified>
  <cp:category/>
  <cp:version/>
  <cp:contentType/>
  <cp:contentStatus/>
</cp:coreProperties>
</file>