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v09064\AppData\Local\Microsoft\Windows\INetCache\Content.Outlook\E0Q8PB3E\"/>
    </mc:Choice>
  </mc:AlternateContent>
  <bookViews>
    <workbookView xWindow="120" yWindow="120" windowWidth="17040" windowHeight="10560" tabRatio="938" firstSheet="25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41" i="1" l="1"/>
  <c r="C40" i="1"/>
  <c r="C39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1" i="1"/>
  <c r="C42" i="1" s="1"/>
  <c r="D15" i="1" l="1"/>
  <c r="D23" i="1"/>
  <c r="D31" i="1"/>
  <c r="D14" i="1"/>
  <c r="D16" i="1"/>
  <c r="D24" i="1"/>
  <c r="D32" i="1"/>
  <c r="D33" i="1"/>
  <c r="D26" i="1"/>
  <c r="D19" i="1"/>
  <c r="D35" i="1"/>
  <c r="D20" i="1"/>
  <c r="D36" i="1"/>
  <c r="D29" i="1"/>
  <c r="D30" i="1"/>
  <c r="D40" i="1"/>
  <c r="D17" i="1"/>
  <c r="D25" i="1"/>
  <c r="D18" i="1"/>
  <c r="D34" i="1"/>
  <c r="D27" i="1"/>
  <c r="D41" i="1"/>
  <c r="D12" i="1"/>
  <c r="D13" i="1"/>
  <c r="D37" i="1"/>
  <c r="D39" i="1"/>
  <c r="D28" i="1"/>
  <c r="D21" i="1"/>
  <c r="D22" i="1"/>
  <c r="D11" i="1"/>
  <c r="C23" i="1"/>
  <c r="C12" i="1"/>
  <c r="D42" i="1" l="1"/>
</calcChain>
</file>

<file path=xl/sharedStrings.xml><?xml version="1.0" encoding="utf-8"?>
<sst xmlns="http://schemas.openxmlformats.org/spreadsheetml/2006/main" count="1716" uniqueCount="543">
  <si>
    <t>תאריך הדיווח: 31/12/2018</t>
  </si>
  <si>
    <t>החברה המדווחת: קופ"ג תעשיה אוירית</t>
  </si>
  <si>
    <t>שם מסלול/קרן/קופה: קופ"ג תע"א-בני 60+</t>
  </si>
  <si>
    <t>מספר מסלול/קרן/קופה: 9625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</si>
  <si>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</si>
  <si>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</si>
  <si>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</si>
  <si>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</si>
  <si>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</si>
  <si>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</si>
  <si>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</si>
  <si>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</si>
  <si>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</si>
  <si>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</si>
  <si>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</si>
  <si>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</si>
  <si>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</si>
  <si>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</si>
  <si>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</si>
  <si>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</si>
  <si>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</si>
  <si>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</si>
  <si>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</si>
  <si>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</si>
  <si>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</si>
  <si>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</si>
  <si>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</si>
  <si>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</si>
  <si>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</si>
  <si>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</si>
  <si>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</si>
  <si>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</si>
  <si>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</si>
  <si>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</si>
  <si>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</si>
  <si>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</si>
  <si>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</si>
  <si>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</si>
  <si>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</si>
  <si>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</si>
  <si>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</si>
  <si>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</si>
  <si>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</si>
  <si>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</si>
  <si>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</si>
  <si>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</si>
  <si>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שוודי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</si>
  <si>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</si>
  <si>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</si>
  <si>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</si>
  <si>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</si>
  <si>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</si>
  <si>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</si>
  <si>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</si>
  <si>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</si>
  <si>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</si>
  <si>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</si>
  <si>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</si>
  <si>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</si>
  <si>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</si>
  <si>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</si>
  <si>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</si>
  <si>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</si>
  <si>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</si>
  <si>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</si>
  <si>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</si>
  <si>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</si>
  <si>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</si>
  <si>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</si>
  <si>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</si>
  <si>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</si>
  <si>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</si>
  <si>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</si>
  <si>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</si>
  <si>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</si>
  <si>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</si>
  <si>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</si>
  <si>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</si>
  <si>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</si>
  <si>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</si>
  <si>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</si>
  <si>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</si>
  <si>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</si>
  <si>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</si>
  <si>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</si>
  <si>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</si>
  <si>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 ושווי מזומנים</t>
  </si>
  <si>
    <t>סה"כ מזומנים בישראל</t>
  </si>
  <si>
    <t>סה"כ יתרות מזומנים ועו"ש בש"ח</t>
  </si>
  <si>
    <t>סה"כ יתרות מזומנים ועו"ש נקובים במט"ח</t>
  </si>
  <si>
    <t>סה"כ פח"ק/פר"י</t>
  </si>
  <si>
    <t>שקל חדש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</si>
  <si>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</si>
  <si>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</si>
  <si>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</si>
  <si>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</si>
  <si>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מזומנים בחו"ל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</si>
  <si>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</si>
  <si>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</si>
  <si>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</si>
  <si>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</si>
  <si>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</si>
  <si>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</si>
  <si>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</si>
  <si>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</si>
  <si>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</si>
  <si>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</si>
  <si>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</si>
  <si>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</si>
  <si>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</si>
  <si>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</si>
  <si>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</si>
  <si>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אג"ח ממשלתי בישראל</t>
  </si>
  <si>
    <t>סה"כ ממשלתי צמוד מדד</t>
  </si>
  <si>
    <t>גליל 5903</t>
  </si>
  <si>
    <t>TASE</t>
  </si>
  <si>
    <t>גליל 5904</t>
  </si>
  <si>
    <t>ממשלתי צמוד 0536</t>
  </si>
  <si>
    <t>ממשלתי צמוד 0922</t>
  </si>
  <si>
    <t>ממשלתי צמוד 0923</t>
  </si>
  <si>
    <t>ממשלתי צמוד 1019</t>
  </si>
  <si>
    <t>ממשלתי צמוד 1020</t>
  </si>
  <si>
    <t>ממשלתי צמוד 1025</t>
  </si>
  <si>
    <t>סה"כ ממשלתי לא צמוד</t>
  </si>
  <si>
    <t>ממשל שקלי 1122</t>
  </si>
  <si>
    <t>ממשלתי שקלי 0120</t>
  </si>
  <si>
    <t>ממשלתי שקלי 0122</t>
  </si>
  <si>
    <t>ממשלתי שקלי 0142</t>
  </si>
  <si>
    <t>ממשלתי שקלי 0219</t>
  </si>
  <si>
    <t>ממשלתי שקלי 0347</t>
  </si>
  <si>
    <t>ממשלתי שקלי 1026</t>
  </si>
  <si>
    <t>ממשלתי ריבית משתנה 0</t>
  </si>
  <si>
    <t>סה"כ ממשלתי צמוד מט"ח</t>
  </si>
  <si>
    <t>סה"כ ממשלתי חו"ל</t>
  </si>
  <si>
    <t>סה"כ אג"ח של ממשלת ישראל שהונפקו בחו"ל</t>
  </si>
  <si>
    <t>סה"כ אג"ח שהנפיקו ממשלות זרות בחו"ל</t>
  </si>
  <si>
    <t>T 1 1/12 02/28/23</t>
  </si>
  <si>
    <t>US912828P790</t>
  </si>
  <si>
    <t>NYSE</t>
  </si>
  <si>
    <t>AAA</t>
  </si>
  <si>
    <t>S&amp;P</t>
  </si>
  <si>
    <t>2. תעודות חוב מסחריות</t>
  </si>
  <si>
    <t>ספק מידע</t>
  </si>
  <si>
    <t>ענף מסחר</t>
  </si>
  <si>
    <t>סה"כ תעודות חוב מסחריות</t>
  </si>
  <si>
    <t>סה"כ תעודות חוב מסחריות בישראל</t>
  </si>
  <si>
    <t>סה"כ תעודות חוב מסחריות צמודות</t>
  </si>
  <si>
    <t>סה"כ תעודות חוב מסחריות לא צמודות</t>
  </si>
  <si>
    <t>סה"כ תעודות חוב מסחריות צמודות למט"ח</t>
  </si>
  <si>
    <t>סה"כ תעודות חוב מסחריות אחרות</t>
  </si>
  <si>
    <t>סה"כ תעודות חוב מסחריות בחו"ל</t>
  </si>
  <si>
    <t>סה"כ תעודות חוב מסחריות חברות ישראליות בחו"ל</t>
  </si>
  <si>
    <t>סה"כ תעודות חוב מסחריות חברות זרות בחו"ל</t>
  </si>
  <si>
    <t>3. אג"ח קונצרני</t>
  </si>
  <si>
    <t>סה"כ אג"ח קונצרני</t>
  </si>
  <si>
    <t>סה"כ אג"ח קונצרני בישראל</t>
  </si>
  <si>
    <t>סה"כ אגרות חוב קונצרניות צמודות</t>
  </si>
  <si>
    <t>עזריאלי אג2</t>
  </si>
  <si>
    <t>נדל"ן ובינוי</t>
  </si>
  <si>
    <t>AA+ IL</t>
  </si>
  <si>
    <t>S&amp;P מעלות</t>
  </si>
  <si>
    <t>בזק אג6</t>
  </si>
  <si>
    <t>תקשורת ומדיה</t>
  </si>
  <si>
    <t>AA IL</t>
  </si>
  <si>
    <t>דיסקונט הת10</t>
  </si>
  <si>
    <t>בנקים</t>
  </si>
  <si>
    <t>ריט1 אג3</t>
  </si>
  <si>
    <t>אדמה אג2</t>
  </si>
  <si>
    <t>כימיה גומי ופלסטיק</t>
  </si>
  <si>
    <t>AA- IL</t>
  </si>
  <si>
    <t>אלוני חץ אג8</t>
  </si>
  <si>
    <t>גלוב.ק12</t>
  </si>
  <si>
    <t>מליסרון אג 13</t>
  </si>
  <si>
    <t>מליסרון אג6</t>
  </si>
  <si>
    <t>מנורה הון אג1</t>
  </si>
  <si>
    <t>ביטוח</t>
  </si>
  <si>
    <t>Aa3 IL</t>
  </si>
  <si>
    <t>מידרוג</t>
  </si>
  <si>
    <t>איידיאו אג8</t>
  </si>
  <si>
    <t>A+ IL</t>
  </si>
  <si>
    <t>סה"כ אגרות חוב קונצרניות לא צמודות</t>
  </si>
  <si>
    <t>אלוני חץ אג9</t>
  </si>
  <si>
    <t>דה זראסאי אג 3</t>
  </si>
  <si>
    <t>קרסו אג1</t>
  </si>
  <si>
    <t>מסחר</t>
  </si>
  <si>
    <t>פתאל החזקות אג2</t>
  </si>
  <si>
    <t>מלונאות ותיירות</t>
  </si>
  <si>
    <t>A1 IL</t>
  </si>
  <si>
    <t>סטרווד ווסט אג1</t>
  </si>
  <si>
    <t>A IL</t>
  </si>
  <si>
    <t>דור אלון אג6</t>
  </si>
  <si>
    <t>אנרגיה</t>
  </si>
  <si>
    <t>A3 IL</t>
  </si>
  <si>
    <t>סה"כ אגרות חוב קונצרניות צמודות למט"ח</t>
  </si>
  <si>
    <t>מדלי אג1</t>
  </si>
  <si>
    <t>שירותים פיננסיים</t>
  </si>
  <si>
    <t>A- IL</t>
  </si>
  <si>
    <t>סה"כ אגרות חוב קונצרניות צמודות למדד אחר</t>
  </si>
  <si>
    <t>סה"כ אג"ח קונצרני בחו"ל</t>
  </si>
  <si>
    <t>סה"כ אגרות חוב קונצרניות חברות ישראליות בחו"ל</t>
  </si>
  <si>
    <t>סה"כ אגרות חוב קונצרניות חברות זרות בחו"ל</t>
  </si>
  <si>
    <t>GS 0 11/29/23</t>
  </si>
  <si>
    <t>US38141EB818</t>
  </si>
  <si>
    <t>בלומברג</t>
  </si>
  <si>
    <t>BBB+</t>
  </si>
  <si>
    <t>MQGAU 0 03/27/24</t>
  </si>
  <si>
    <t>US55608KAM71</t>
  </si>
  <si>
    <t>4. מניות</t>
  </si>
  <si>
    <t>סה"כ מניות</t>
  </si>
  <si>
    <t>סה"כ מניות בישראל</t>
  </si>
  <si>
    <t>סה"כ מניות תל אביב 35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</si>
  <si>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</si>
  <si>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</si>
  <si>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</si>
  <si>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</si>
  <si>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</si>
  <si>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</si>
  <si>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</si>
  <si>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פתאל החזקות</t>
  </si>
  <si>
    <t>מליסרון</t>
  </si>
  <si>
    <t>טבע</t>
  </si>
  <si>
    <t>דלק קדוחים</t>
  </si>
  <si>
    <t>חיפושי נפט וגז</t>
  </si>
  <si>
    <t>בזק</t>
  </si>
  <si>
    <t>פז נפט</t>
  </si>
  <si>
    <t>נייס</t>
  </si>
  <si>
    <t>תוכנה ואינטרנט</t>
  </si>
  <si>
    <t>אלביט מערכות</t>
  </si>
  <si>
    <t>ביטחוניות</t>
  </si>
  <si>
    <t>סה"כ מניות תל אביב 90</t>
  </si>
  <si>
    <t>דקסיה ישראל</t>
  </si>
  <si>
    <t>רמי לוי</t>
  </si>
  <si>
    <t>דנאל כא</t>
  </si>
  <si>
    <t>שרותים</t>
  </si>
  <si>
    <t>ישראל קנדה</t>
  </si>
  <si>
    <t>רבוע נדלן</t>
  </si>
  <si>
    <t>פוקס</t>
  </si>
  <si>
    <t>אופנה והלבשה</t>
  </si>
  <si>
    <t>אינרום</t>
  </si>
  <si>
    <t>מתכת ומוצרי בניה</t>
  </si>
  <si>
    <t>אלקטרה</t>
  </si>
  <si>
    <t>השקעה ואחזקות</t>
  </si>
  <si>
    <t>רציו יהש</t>
  </si>
  <si>
    <t>תמר פטרוליום</t>
  </si>
  <si>
    <t>פרטנר</t>
  </si>
  <si>
    <t>דור אלון</t>
  </si>
  <si>
    <t>סאפינס</t>
  </si>
  <si>
    <t>נובה</t>
  </si>
  <si>
    <t>מוליכים למחצה</t>
  </si>
  <si>
    <t>חילן</t>
  </si>
  <si>
    <t>שירותי מידע</t>
  </si>
  <si>
    <t>מטריקס</t>
  </si>
  <si>
    <t>אנלייט אנרגיה</t>
  </si>
  <si>
    <t>קלינטק</t>
  </si>
  <si>
    <t>אנרגיקס</t>
  </si>
  <si>
    <t>סה"כ מניות מניות היתר</t>
  </si>
  <si>
    <t>סקיילקס</t>
  </si>
  <si>
    <t>יעקבי קבוצה</t>
  </si>
  <si>
    <t>דיסקונט השקעות</t>
  </si>
  <si>
    <t>אלמור חשמל</t>
  </si>
  <si>
    <t>חשמל</t>
  </si>
  <si>
    <t>סה"כ אופציות Call 001 long</t>
  </si>
  <si>
    <t>סה"כ אופציות Call 001 short</t>
  </si>
  <si>
    <t>סה"כ מניות בחו"ל</t>
  </si>
  <si>
    <t>סה"כ מניות חברות ישראליות בחו"ל</t>
  </si>
  <si>
    <t>CHECK POINT SOFT TECH</t>
  </si>
  <si>
    <t>IL0010824113</t>
  </si>
  <si>
    <t>NASDAQ</t>
  </si>
  <si>
    <t>Software &amp; Services</t>
  </si>
  <si>
    <t>MELLANOX TEC(MLNX</t>
  </si>
  <si>
    <t>IL0011017329</t>
  </si>
  <si>
    <t>Semiconductors &amp; Semiconductor Equipment</t>
  </si>
  <si>
    <t>סה"כ מניות חברות זרות בחו"ל</t>
  </si>
  <si>
    <t>POINTER TELOCATION LTD</t>
  </si>
  <si>
    <t>IL0010826274</t>
  </si>
  <si>
    <t>אחר</t>
  </si>
  <si>
    <t>CAMT US</t>
  </si>
  <si>
    <t>IL0010952641</t>
  </si>
  <si>
    <t>אלקטרוניקה ואופטיקה</t>
  </si>
  <si>
    <t>ORBOTECH LTD</t>
  </si>
  <si>
    <t>IL0010823388</t>
  </si>
  <si>
    <t>ASML HOLDING NV</t>
  </si>
  <si>
    <t>USN070592100</t>
  </si>
  <si>
    <t>NVIDIA CORP</t>
  </si>
  <si>
    <t>US67066G1040</t>
  </si>
  <si>
    <t>DELEK US HOLDIN</t>
  </si>
  <si>
    <t>US24665A1034</t>
  </si>
  <si>
    <t>Energy</t>
  </si>
  <si>
    <t>SOLAREDGE TECHNOLOGIES INC</t>
  </si>
  <si>
    <t>US83417M1045</t>
  </si>
  <si>
    <t>BOEING (BA</t>
  </si>
  <si>
    <t>US0970231058</t>
  </si>
  <si>
    <t>Capital Goods</t>
  </si>
  <si>
    <t>MERCK &amp;CO INC</t>
  </si>
  <si>
    <t>US58933Y1055</t>
  </si>
  <si>
    <t>Pharmaceuticals &amp; Biotechnology</t>
  </si>
  <si>
    <t>BANK OF AMERICA</t>
  </si>
  <si>
    <t>US0605051046</t>
  </si>
  <si>
    <t>Banks</t>
  </si>
  <si>
    <t>CITIGROUP INC</t>
  </si>
  <si>
    <t>US1729674242</t>
  </si>
  <si>
    <t>ALPHABET INC</t>
  </si>
  <si>
    <t>US02079K3059</t>
  </si>
  <si>
    <t>MICROSOFT</t>
  </si>
  <si>
    <t>US5949181045</t>
  </si>
  <si>
    <t>SAP SE</t>
  </si>
  <si>
    <t>DE0007164600</t>
  </si>
  <si>
    <t>VISA INC</t>
  </si>
  <si>
    <t>US92826C8394</t>
  </si>
  <si>
    <t>WIX.COM LTD</t>
  </si>
  <si>
    <t>IL0011301780</t>
  </si>
  <si>
    <t>APPLE INC</t>
  </si>
  <si>
    <t>US0378331005</t>
  </si>
  <si>
    <t>Technology Hardware &amp; Equipment</t>
  </si>
  <si>
    <t>INTERNATIONAL FLAVORS &amp; FRAGRA</t>
  </si>
  <si>
    <t>US4595061015</t>
  </si>
  <si>
    <t>MICRON TECHNOLOGY INC</t>
  </si>
  <si>
    <t>US5951121038</t>
  </si>
  <si>
    <t>5. תעודות סל</t>
  </si>
  <si>
    <t>סה"כ תעודות סל</t>
  </si>
  <si>
    <t>סה"כ תעודות סל בישראל</t>
  </si>
  <si>
    <t>סה"כ תעודות סל שמחקות מדדי מניות בישראל</t>
  </si>
  <si>
    <t>הרל.תא 125 - שקלי</t>
  </si>
  <si>
    <t>מדדי מניות בארץ</t>
  </si>
  <si>
    <t>קסם.תא 125 -שקלי</t>
  </si>
  <si>
    <t>סה"כ תעודות סל שמחקות מדדי מניות בחו"ל</t>
  </si>
  <si>
    <t>סה"כ תעודות סל שמחקות מדדים אחרים בישראל</t>
  </si>
  <si>
    <t>סה"כ תעודות סל שמחקות מדדים אחרים בחו"ל</t>
  </si>
  <si>
    <t>סה"כ תעודות סל אחר</t>
  </si>
  <si>
    <t>סה"כ תעודות סל short</t>
  </si>
  <si>
    <t>סה"כ תעודות סל בחו"ל</t>
  </si>
  <si>
    <t>סה"כ תעודות סל שמחקות מדדי מניות</t>
  </si>
  <si>
    <t>ISH CHINA LARGE-CAP ETF</t>
  </si>
  <si>
    <t>US4642871846</t>
  </si>
  <si>
    <t>מדדי מניות בחול</t>
  </si>
  <si>
    <t>ISH MSCI ALL COUNTRY ASIA</t>
  </si>
  <si>
    <t>US4642881829</t>
  </si>
  <si>
    <t>VANGUARD S&amp;P 500</t>
  </si>
  <si>
    <t>US9229083632</t>
  </si>
  <si>
    <t>יפן/$/EWJ</t>
  </si>
  <si>
    <t>US4642868487</t>
  </si>
  <si>
    <t>ENERGY SPDR(XLE</t>
  </si>
  <si>
    <t>US81369Y5069</t>
  </si>
  <si>
    <t>SPDR S&amp;P CHINE ETF</t>
  </si>
  <si>
    <t>US78463X4007</t>
  </si>
  <si>
    <t>XLF/$/FINANC/SPS500</t>
  </si>
  <si>
    <t>US81369Y6059</t>
  </si>
  <si>
    <t>XLP/$/CONS-STAP/SP50</t>
  </si>
  <si>
    <t>US81369Y3080</t>
  </si>
  <si>
    <t>ISHARES CORE FTSE100</t>
  </si>
  <si>
    <t>IE0005042456</t>
  </si>
  <si>
    <t>LSE</t>
  </si>
  <si>
    <t>QQQ/$/NASDAQ100</t>
  </si>
  <si>
    <t>US73935A1043</t>
  </si>
  <si>
    <t>SOURCE MORNINGSTAR US ENERGY I</t>
  </si>
  <si>
    <t>IE00B94ZB998</t>
  </si>
  <si>
    <t>SPDR DOWJONES INDUSTRIAL</t>
  </si>
  <si>
    <t>US78467X1090</t>
  </si>
  <si>
    <t>SPDR S&amp;P 500(SPY</t>
  </si>
  <si>
    <t>US78462F1030</t>
  </si>
  <si>
    <t>WISDOMTREE JAP HEDGED</t>
  </si>
  <si>
    <t>US97717W8516</t>
  </si>
  <si>
    <t>גרמניה/יורו/DAX</t>
  </si>
  <si>
    <t>DE0005933931</t>
  </si>
  <si>
    <t>FWB</t>
  </si>
  <si>
    <t>סה"כ תעודות סל שמחקות מדדים אחרים</t>
  </si>
  <si>
    <t>6. קרנות נאמנות</t>
  </si>
  <si>
    <t>סה"כ תעודות השתתפות בקרנות נאמנות</t>
  </si>
  <si>
    <t>סה"כ קרנות נאמנות בישראל</t>
  </si>
  <si>
    <t>סה"כ אג"ח ממשלתי</t>
  </si>
  <si>
    <t>סה"כ אחר</t>
  </si>
  <si>
    <t>סה"כ קרנות נאמנות בחו"ל</t>
  </si>
  <si>
    <t>7. כתבי אופציה</t>
  </si>
  <si>
    <t>סה"כ כתבי אופציה</t>
  </si>
  <si>
    <t>סה"כ כתבי אופציה בישראל</t>
  </si>
  <si>
    <t>סה"כ כתבי אופציה בחו"ל</t>
  </si>
  <si>
    <t>8. אופציות</t>
  </si>
  <si>
    <t>סה"כ אופציות</t>
  </si>
  <si>
    <t>סה"כ אופציות בישראל</t>
  </si>
  <si>
    <t>סה"כ אופציות על מדדים כולל מניות</t>
  </si>
  <si>
    <t>סה"כ אופציות ₪/מט"ח</t>
  </si>
  <si>
    <t>סה"כ אופציות על ריבית</t>
  </si>
  <si>
    <t>סה"כ אופציות אחרות</t>
  </si>
  <si>
    <t>סה"כ אופציות בחו"ל</t>
  </si>
  <si>
    <t>סה"כ אופציות על מטבעות</t>
  </si>
  <si>
    <t>סה"כ אופציות על סחורות</t>
  </si>
  <si>
    <t>9. חוזים עתידיים</t>
  </si>
  <si>
    <t>סה"כ חוזים עתידיים</t>
  </si>
  <si>
    <t>סה"כ חוזים עתידיים בישראל</t>
  </si>
  <si>
    <t>סה"כ חוזים עתידיים ישראל</t>
  </si>
  <si>
    <t>סה"כ חוזים עתידיים בחו"ל</t>
  </si>
  <si>
    <t>סה"כ חוזים עתידיים חו"ל</t>
  </si>
  <si>
    <t>10. מוצרים מובנים</t>
  </si>
  <si>
    <t>נכס בסיס</t>
  </si>
  <si>
    <t>סה"כ מוצרים מובנים</t>
  </si>
  <si>
    <t>סה"כ מוצרים מובנים בישראל</t>
  </si>
  <si>
    <t>סה"כ מוצרים מובנים קרן מובטחת</t>
  </si>
  <si>
    <t>סה"כ מוצרים מובנים קרן לא מובטחת</t>
  </si>
  <si>
    <t>סה"כ מוצרים מאוגחים: שכבת חוב (Tranch) בדרוג AA- ומעלה</t>
  </si>
  <si>
    <t>סה"כ מוצרים מאוגחים: שכבת חוב (Tranch) בדרוג BBB- עד A+</t>
  </si>
  <si>
    <t>סה"כ מוצרים מאוגחים: שכבת חוב (Tranch) בדרוג BB+ ומטה</t>
  </si>
  <si>
    <t>סה"כ מוצרים מאוגחים: שכבת הון (Equity Tranch)</t>
  </si>
  <si>
    <t>סה"כ מוצרים מובנים בחו"ל</t>
  </si>
  <si>
    <t>1.ג. ניירות ערך לא סחירים</t>
  </si>
  <si>
    <t>שווי הוגן</t>
  </si>
  <si>
    <t>סה"כ תעודות התחייבות ממשלתיות בישראל</t>
  </si>
  <si>
    <t>סה"כ חץ</t>
  </si>
  <si>
    <t>סה"כ ערד</t>
  </si>
  <si>
    <t>סה"כ מירון</t>
  </si>
  <si>
    <t>סה"כ פקדונות חשכ"ל</t>
  </si>
  <si>
    <t>סה"כ תעודות התחייבות ממשלתיות אחרות</t>
  </si>
  <si>
    <t>סה"כ תעודות התחייבות ממשלתיות בחו"ל</t>
  </si>
  <si>
    <t>סה"כ אג"ח לא סחיר שהנפיקו ממשלות זרות בחו"ל</t>
  </si>
  <si>
    <t>סה"כ תעודות חוב מסחריות ל"ס</t>
  </si>
  <si>
    <t>סה"כ תעודות חוב מסחריות ל"ס בישראל</t>
  </si>
  <si>
    <t>סה"כ תעודות חוב מסחריות צמוד מדד</t>
  </si>
  <si>
    <t>סה"כ תעודות חוב מסחריות לא צמוד</t>
  </si>
  <si>
    <t>סה"כ תעודות חוב מסחריות אחר</t>
  </si>
  <si>
    <t>סה"כ תעודות חוב מסחריות ל"ס בחו"ל</t>
  </si>
  <si>
    <t>סה"כ תעודות חוב מסחריות של חברות ישראליות</t>
  </si>
  <si>
    <t>סה"כ תעודות חוב מסחריות של חברות זרות</t>
  </si>
  <si>
    <t>סה"כ אג"ח קונצרני ל"ס</t>
  </si>
  <si>
    <t>סה"כ אג"ח קונצרני ל"ס בישראל</t>
  </si>
  <si>
    <t>סה"כ אג"ח קונצרני צמוד מדד</t>
  </si>
  <si>
    <t>סה"כ אג"ח קונצרני לא צמוד</t>
  </si>
  <si>
    <t>סה"כ אג"ח קונצרני צמודות למט"ח</t>
  </si>
  <si>
    <t>סה"כ אג"ח קונצרני אחר</t>
  </si>
  <si>
    <t>סה"כ אג"ח קונצרני ל"ס בחו"ל</t>
  </si>
  <si>
    <t>סה"כ אג"ח קונצרני של חברות ישראליות</t>
  </si>
  <si>
    <t>סה"כ אג"ח קונצרני של חברות זרות</t>
  </si>
  <si>
    <t>סה"כ מניות ל"ס</t>
  </si>
  <si>
    <t>סה"כ מניות ל"ס בישראל</t>
  </si>
  <si>
    <t>סה"כ מניות ל"ס בחו"ל</t>
  </si>
  <si>
    <t>5. קרנות השקעה</t>
  </si>
  <si>
    <t>סה"כ קרנות השקעה ל"ס</t>
  </si>
  <si>
    <t>סה"כ קרנות השקעה ל"ס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</si>
  <si>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</si>
  <si>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</si>
  <si>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</si>
  <si>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</si>
  <si>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ל"ס בחו"ל</t>
  </si>
  <si>
    <t>6. כתבי אופציה</t>
  </si>
  <si>
    <t>סה"כ כתבי אופציה ל"ס</t>
  </si>
  <si>
    <t>סה"כ כתבי אופציה ל"ס בישראל</t>
  </si>
  <si>
    <t>סה"כ כתבי אופציה ל"ס בחו"ל</t>
  </si>
  <si>
    <t>7. אופציות</t>
  </si>
  <si>
    <t>סה"כ אופציות ל"ס</t>
  </si>
  <si>
    <t>סה"כ אופציות ל"ס בישראל</t>
  </si>
  <si>
    <t>סה"כ אופציות מדדים כולל מניות</t>
  </si>
  <si>
    <t>סה"כ אופציות ₪ / מט"ח</t>
  </si>
  <si>
    <t>סה"כ אופציות מט"ח/ מט"ח</t>
  </si>
  <si>
    <t>סה"כ אופציות ריבית</t>
  </si>
  <si>
    <t>סה"כ אופציות אחר</t>
  </si>
  <si>
    <t>סה"כ אופציות ל"ס בחו"ל</t>
  </si>
  <si>
    <t>סה"כ אופציות מטבע</t>
  </si>
  <si>
    <t>סה"כ אופציות סחורות</t>
  </si>
  <si>
    <t>8. חוזים עתידיים</t>
  </si>
  <si>
    <t>סה"כ חוזים עתידיים ל"ס</t>
  </si>
  <si>
    <t>סה"כ חוזים עתידיים ל"ס בישראל</t>
  </si>
  <si>
    <t>סה"כ חוזים מדדים כולל מניות</t>
  </si>
  <si>
    <t>סה"כ חוזים ₪ / מט"ח</t>
  </si>
  <si>
    <t>סה"כ חוזים מט"ח/ מט"ח</t>
  </si>
  <si>
    <t>סה"כ חוזים ריבית</t>
  </si>
  <si>
    <t>סה"כ חוזים אחר</t>
  </si>
  <si>
    <t>סה"כ חוזים עתידיים ל"ס בחו"ל</t>
  </si>
  <si>
    <t>סה"כ חוזים מטבע</t>
  </si>
  <si>
    <t>9. מוצרים מובנים</t>
  </si>
  <si>
    <t>סה"כ מוצרים מובנים ל"ס</t>
  </si>
  <si>
    <t>סה"כ מוצרים מובנים ל"ס בישראל</t>
  </si>
  <si>
    <t>סה"כ מוצרים מובנים ל"ס בחו"ל</t>
  </si>
  <si>
    <t>1.ד. הלוואות:</t>
  </si>
  <si>
    <t>קונסורציום כן/לא</t>
  </si>
  <si>
    <t>סה"כ הלוואות</t>
  </si>
  <si>
    <t>סה"כ הלוואות בישראל</t>
  </si>
  <si>
    <t>סה"כ הלוואות כנגד חסכון עמיתים/מבוטחים</t>
  </si>
  <si>
    <t>סה"כ הלוואות מובטחות במשכנתא או תיקי משכנתאות</t>
  </si>
  <si>
    <t>סה"כ הלוואות מובטחות בערבות בנקאית</t>
  </si>
  <si>
    <t>סה"כ הלוואות מובטחות בבטחונות אחרים</t>
  </si>
  <si>
    <t>סה"כ הלוואות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</si>
  <si>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</si>
  <si>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</si>
  <si>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הלוואות לעובדים ונושאי משרה</t>
  </si>
  <si>
    <t>סה"כ הלוואות לא מובטחות</t>
  </si>
  <si>
    <t>סה"כ הלוואות בחו"ל</t>
  </si>
  <si>
    <t>סה"כ הלוואות מובטחות במשכנתא או תיקי משכנתאות בחול</t>
  </si>
  <si>
    <t>סה"כ הלוואות מובטחות בערבות בנקאית בחול</t>
  </si>
  <si>
    <t>סה"כ הלוואות מובטחות בבטחונות אחרים בחול</t>
  </si>
  <si>
    <t>סה"כ הלוואות לא מובטחות בחול</t>
  </si>
  <si>
    <t>1.ה. פקדונות מעל 3 חודשים:</t>
  </si>
  <si>
    <t>סה"כ פקדונות מעל 3 חודשים</t>
  </si>
  <si>
    <t>סה"כ פקדונות בישראל</t>
  </si>
  <si>
    <t>סה"כ פקדונות צמוד למדד</t>
  </si>
  <si>
    <t>סה"כ פקדונות לא צמוד</t>
  </si>
  <si>
    <t>סה"כ פקדונות נקוב במט"ח</t>
  </si>
  <si>
    <t>סה"כ פקדונות צמוד למט"ח</t>
  </si>
  <si>
    <t>סה"כ פקדונות אחר</t>
  </si>
  <si>
    <t>סה"כ 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</si>
  <si>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</si>
  <si>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</si>
  <si>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</si>
  <si>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</si>
  <si>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</si>
  <si>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</si>
  <si>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זכויות מקרקעין</t>
  </si>
  <si>
    <t>סה"כ זכויות מקרקעין בישראל</t>
  </si>
  <si>
    <t>סה"כ מקרקעין מניב</t>
  </si>
  <si>
    <t>סה"כ מקרקעין לא מניב</t>
  </si>
  <si>
    <t>סה"כ זכויות מקרקעין בחו"ל</t>
  </si>
  <si>
    <t>סה"כ מקרקעין מניב בחול</t>
  </si>
  <si>
    <t>סה"כ מקרקעין לא מניב בחול</t>
  </si>
  <si>
    <t>1. ז. השקעה בחברות מוחזקות:</t>
  </si>
  <si>
    <t>סה"כ השקעה בחברות מוחזקות</t>
  </si>
  <si>
    <t>סה"כ נכסים אחרים</t>
  </si>
  <si>
    <t>סה"כ חברות מוחזקות בארץ</t>
  </si>
  <si>
    <t>סה"כ חברות מוחזקות בחו"ל</t>
  </si>
  <si>
    <t>1. ח. השקעות אחרות</t>
  </si>
  <si>
    <t>סה"כ השקעות אחרות</t>
  </si>
  <si>
    <t>סה"כ השקעות אחרות בישראל</t>
  </si>
  <si>
    <t>סה"כ השקעות אחרות בחו"ל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</si>
  <si>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</si>
  <si>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</si>
  <si>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</si>
  <si>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</si>
  <si>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סה"כ התחייבות להשקעה בישראל</t>
  </si>
  <si>
    <t>סה"כ יתרות התחייבות להשקעה בישראל</t>
  </si>
  <si>
    <t>סה"כ התחייבות להשקעה בחו"ל</t>
  </si>
  <si>
    <t>סה"כ יתרות התחייבות להשקעה בחו"ל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</si>
  <si>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</si>
  <si>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</si>
  <si>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</si>
  <si>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</si>
  <si>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</si>
  <si>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2.ג. מסגרות אשראי מנוצלות ללווים</t>
  </si>
  <si>
    <t>סה"כ מסגרות אשראי מנוצלות ללווים</t>
  </si>
  <si>
    <t>סה"כ מסגרות אשראי בישראל</t>
  </si>
  <si>
    <t>סה"כ מסגרות אשראי צמודות</t>
  </si>
  <si>
    <t>סה"כ מסגרות אשראי לא צמודות</t>
  </si>
  <si>
    <t>סה"כ מסגרות אשראי צמודות מט"ח</t>
  </si>
  <si>
    <t>סה"כ מסגרות אשראי אחר</t>
  </si>
  <si>
    <t>סה"כ מסגרות אשראי בחו"ל</t>
  </si>
  <si>
    <t>סה"כ מסגרות אשראי חברות ישראליות בחו"ל</t>
  </si>
  <si>
    <t>סה"כ מסגרות אשראי חברות זרות</t>
  </si>
  <si>
    <t>פחק - בפועלים סהר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</si>
</sst>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0.00%"/>
    <numFmt numFmtId="165" formatCode="##0.0000"/>
  </numFmts>
  <fonts count="7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0"/>
  <sheetViews>
    <sheetView rightToLeft="1" workbookViewId="0">
      <selection activeCell="C11" sqref="C11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4</v>
      </c>
    </row>
    <row r="7" spans="2:4">
      <c r="B7" s="3" t="s">
        <v>5</v>
      </c>
      <c r="C7" s="3" t="s">
        <v>6</v>
      </c>
      <c r="D7" s="3" t="s">
        <v>7</v>
      </c>
    </row>
    <row r="8" spans="2:4">
      <c r="B8" s="4"/>
      <c r="C8" s="4"/>
      <c r="D8" s="4"/>
    </row>
    <row r="10" spans="2:4">
      <c r="B10" s="5" t="s">
        <v>8</v>
      </c>
      <c r="C10" s="5"/>
      <c r="D10" s="5"/>
    </row>
    <row r="11" spans="2:4">
      <c r="B11" s="6" t="s">
        <v>9</v>
      </c>
      <c r="C11" s="7">
        <f>+מזומנים!J10</f>
        <v>3392.52</v>
      </c>
      <c r="D11" s="8">
        <f>C11/$C$42</f>
        <v>3.0849190223760564E-2</v>
      </c>
    </row>
    <row r="12" spans="2:4">
      <c r="B12" s="6" t="s">
        <v>10</v>
      </c>
      <c r="C12" s="7">
        <f>+C13+C14+C15+C16+C17+C18+C19+C20+C21+C22</f>
        <v>106578.6</v>
      </c>
      <c r="D12" s="8">
        <f t="shared" ref="D12:D41" si="0">C12/$C$42</f>
        <v>0.96915080977623935</v>
      </c>
    </row>
    <row r="13" spans="2:4">
      <c r="B13" s="6" t="s">
        <v>11</v>
      </c>
      <c r="C13" s="7">
        <f>+'תעודות התחייבות ממשלתיות'!O11</f>
        <v>85540.62</v>
      </c>
      <c r="D13" s="8">
        <f t="shared" si="0"/>
        <v>0.77784621998939352</v>
      </c>
    </row>
    <row r="14" spans="2:4">
      <c r="B14" s="6" t="s">
        <v>12</v>
      </c>
      <c r="C14" s="7">
        <f>+'תעודות חוב מסחריות'!R11</f>
        <v>0</v>
      </c>
      <c r="D14" s="8">
        <f t="shared" si="0"/>
        <v>0</v>
      </c>
    </row>
    <row r="15" spans="2:4">
      <c r="B15" s="6" t="s">
        <v>13</v>
      </c>
      <c r="C15" s="7">
        <f>+'אג"ח קונצרני'!R11</f>
        <v>10916.52</v>
      </c>
      <c r="D15" s="8">
        <f t="shared" si="0"/>
        <v>9.9267153048909568E-2</v>
      </c>
    </row>
    <row r="16" spans="2:4">
      <c r="B16" s="6" t="s">
        <v>14</v>
      </c>
      <c r="C16" s="7">
        <f>+מניות!L11</f>
        <v>6984.83</v>
      </c>
      <c r="D16" s="8">
        <f t="shared" si="0"/>
        <v>6.3515130154171373E-2</v>
      </c>
    </row>
    <row r="17" spans="2:4">
      <c r="B17" s="6" t="s">
        <v>15</v>
      </c>
      <c r="C17" s="7">
        <f>+'תעודות סל'!K11</f>
        <v>3136.63</v>
      </c>
      <c r="D17" s="8">
        <f t="shared" si="0"/>
        <v>2.8522306583764898E-2</v>
      </c>
    </row>
    <row r="18" spans="2:4">
      <c r="B18" s="6" t="s">
        <v>16</v>
      </c>
      <c r="C18" s="7">
        <f>+'קרנות נאמנות'!L11</f>
        <v>0</v>
      </c>
      <c r="D18" s="8">
        <f t="shared" si="0"/>
        <v>0</v>
      </c>
    </row>
    <row r="19" spans="2:4">
      <c r="B19" s="6" t="s">
        <v>17</v>
      </c>
      <c r="C19" s="7">
        <f>+'כתבי אופציה'!I11</f>
        <v>0</v>
      </c>
      <c r="D19" s="8">
        <f t="shared" si="0"/>
        <v>0</v>
      </c>
    </row>
    <row r="20" spans="2:4">
      <c r="B20" s="6" t="s">
        <v>18</v>
      </c>
      <c r="C20" s="7">
        <f>+אופציות!I11</f>
        <v>0</v>
      </c>
      <c r="D20" s="8">
        <f t="shared" si="0"/>
        <v>0</v>
      </c>
    </row>
    <row r="21" spans="2:4">
      <c r="B21" s="6" t="s">
        <v>19</v>
      </c>
      <c r="C21" s="7">
        <f>+'חוזים עתידיים'!I11</f>
        <v>0</v>
      </c>
      <c r="D21" s="8">
        <f t="shared" si="0"/>
        <v>0</v>
      </c>
    </row>
    <row r="22" spans="2:4">
      <c r="B22" s="6" t="s">
        <v>20</v>
      </c>
      <c r="C22" s="7">
        <f>+'מוצרים מובנים'!N11</f>
        <v>0</v>
      </c>
      <c r="D22" s="8">
        <f t="shared" si="0"/>
        <v>0</v>
      </c>
    </row>
    <row r="23" spans="2:4">
      <c r="B23" s="6" t="s">
        <v>21</v>
      </c>
      <c r="C23" s="7">
        <f>+C24+C25+C26+C27+C28+C29+C30+C31+C32</f>
        <v>0</v>
      </c>
      <c r="D23" s="8">
        <f t="shared" si="0"/>
        <v>0</v>
      </c>
    </row>
    <row r="24" spans="2:4">
      <c r="B24" s="6" t="s">
        <v>11</v>
      </c>
      <c r="C24" s="7">
        <f>+'לא סחיר- תעודות התחייבות ממשלתי'!M11</f>
        <v>0</v>
      </c>
      <c r="D24" s="8">
        <f t="shared" si="0"/>
        <v>0</v>
      </c>
    </row>
    <row r="25" spans="2:4">
      <c r="B25" s="6" t="s">
        <v>12</v>
      </c>
      <c r="C25" s="7">
        <f>+'לא סחיר - תעודות חוב מסחריות'!P11</f>
        <v>0</v>
      </c>
      <c r="D25" s="8">
        <f t="shared" si="0"/>
        <v>0</v>
      </c>
    </row>
    <row r="26" spans="2:4">
      <c r="B26" s="6" t="s">
        <v>13</v>
      </c>
      <c r="C26" s="7">
        <f>+'לא סחיר - אג"ח קונצרני'!P11</f>
        <v>0</v>
      </c>
      <c r="D26" s="8">
        <f t="shared" si="0"/>
        <v>0</v>
      </c>
    </row>
    <row r="27" spans="2:4">
      <c r="B27" s="6" t="s">
        <v>14</v>
      </c>
      <c r="C27" s="7">
        <f>+'לא סחיר - מניות'!J11</f>
        <v>0</v>
      </c>
      <c r="D27" s="8">
        <f t="shared" si="0"/>
        <v>0</v>
      </c>
    </row>
    <row r="28" spans="2:4">
      <c r="B28" s="6" t="s">
        <v>22</v>
      </c>
      <c r="C28" s="7">
        <f>+'לא סחיר - קרנות השקעה'!H11</f>
        <v>0</v>
      </c>
      <c r="D28" s="8">
        <f t="shared" si="0"/>
        <v>0</v>
      </c>
    </row>
    <row r="29" spans="2:4">
      <c r="B29" s="6" t="s">
        <v>23</v>
      </c>
      <c r="C29" s="7">
        <f>+'לא סחיר - כתבי אופציה'!I11</f>
        <v>0</v>
      </c>
      <c r="D29" s="8">
        <f t="shared" si="0"/>
        <v>0</v>
      </c>
    </row>
    <row r="30" spans="2:4">
      <c r="B30" s="6" t="s">
        <v>24</v>
      </c>
      <c r="C30" s="7">
        <f>+'לא סחיר - אופציות'!I11</f>
        <v>0</v>
      </c>
      <c r="D30" s="8">
        <f t="shared" si="0"/>
        <v>0</v>
      </c>
    </row>
    <row r="31" spans="2:4">
      <c r="B31" s="6" t="s">
        <v>25</v>
      </c>
      <c r="C31" s="7">
        <f>+'לא סחיר - חוזים עתידיים'!I11</f>
        <v>0</v>
      </c>
      <c r="D31" s="8">
        <f t="shared" si="0"/>
        <v>0</v>
      </c>
    </row>
    <row r="32" spans="2:4">
      <c r="B32" s="6" t="s">
        <v>26</v>
      </c>
      <c r="C32" s="7">
        <f>+'לא סחיר - מוצרים מובנים'!N11</f>
        <v>0</v>
      </c>
      <c r="D32" s="8">
        <f t="shared" si="0"/>
        <v>0</v>
      </c>
    </row>
    <row r="33" spans="2:4">
      <c r="B33" s="6" t="s">
        <v>27</v>
      </c>
      <c r="C33" s="7">
        <f>+הלוואות!O10</f>
        <v>0</v>
      </c>
      <c r="D33" s="8">
        <f t="shared" si="0"/>
        <v>0</v>
      </c>
    </row>
    <row r="34" spans="2:4">
      <c r="B34" s="6" t="s">
        <v>28</v>
      </c>
      <c r="C34" s="7">
        <f>+'פקדונות מעל 3 חודשים'!M10</f>
        <v>0</v>
      </c>
      <c r="D34" s="8">
        <f t="shared" si="0"/>
        <v>0</v>
      </c>
    </row>
    <row r="35" spans="2:4">
      <c r="B35" s="6" t="s">
        <v>29</v>
      </c>
      <c r="C35" s="7">
        <f>+'זכויות מקרקעין'!G10</f>
        <v>0</v>
      </c>
      <c r="D35" s="8">
        <f t="shared" si="0"/>
        <v>0</v>
      </c>
    </row>
    <row r="36" spans="2:4">
      <c r="B36" s="6" t="s">
        <v>30</v>
      </c>
      <c r="C36" s="7">
        <f>+'השקעה בחברות מוחזקות'!I10</f>
        <v>0</v>
      </c>
      <c r="D36" s="8">
        <f t="shared" si="0"/>
        <v>0</v>
      </c>
    </row>
    <row r="37" spans="2:4">
      <c r="B37" s="6" t="s">
        <v>31</v>
      </c>
      <c r="C37" s="7">
        <f>+'השקעות אחרות'!I10</f>
        <v>0</v>
      </c>
      <c r="D37" s="8">
        <f t="shared" si="0"/>
        <v>0</v>
      </c>
    </row>
    <row r="38" spans="2:4">
      <c r="B38" s="5" t="s">
        <v>32</v>
      </c>
      <c r="C38" s="5"/>
      <c r="D38" s="5"/>
    </row>
    <row r="39" spans="2:4">
      <c r="B39" s="6" t="s">
        <v>33</v>
      </c>
      <c r="C39" s="7">
        <f>+'עלות מתואמת אג"ח קונצרני סחיר'!M10</f>
        <v>0</v>
      </c>
      <c r="D39" s="8">
        <f t="shared" si="0"/>
        <v>0</v>
      </c>
    </row>
    <row r="40" spans="2:4">
      <c r="B40" s="6" t="s">
        <v>34</v>
      </c>
      <c r="C40" s="7">
        <f>+'עלות מתואמת אג"ח קונצרני ל.סחיר'!M10</f>
        <v>0</v>
      </c>
      <c r="D40" s="8">
        <f t="shared" si="0"/>
        <v>0</v>
      </c>
    </row>
    <row r="41" spans="2:4">
      <c r="B41" s="6" t="s">
        <v>35</v>
      </c>
      <c r="C41" s="7">
        <f>+'עלות מתואמת מסגרות אשראי ללווים'!M10</f>
        <v>0</v>
      </c>
      <c r="D41" s="8">
        <f t="shared" si="0"/>
        <v>0</v>
      </c>
    </row>
    <row r="42" spans="2:4">
      <c r="B42" s="3" t="s">
        <v>36</v>
      </c>
      <c r="C42" s="9">
        <f>+C11+C12+C23+C33+C34+C35+C36+C37</f>
        <v>109971.12000000001</v>
      </c>
      <c r="D42" s="10">
        <f>+D11+D12+D23+D33+D34+D35+D36+D37</f>
        <v>0.99999999999999989</v>
      </c>
    </row>
    <row r="43" spans="2:4">
      <c r="B43" s="6" t="s">
        <v>37</v>
      </c>
      <c r="C43" s="7">
        <v>0</v>
      </c>
      <c r="D43" s="8">
        <v>0</v>
      </c>
    </row>
    <row r="45" spans="2:4">
      <c r="B45" s="5"/>
      <c r="C45" s="5" t="s">
        <v>38</v>
      </c>
      <c r="D45" s="5" t="s">
        <v>39</v>
      </c>
    </row>
    <row r="47" spans="2:4">
      <c r="C47" s="6" t="s">
        <v>40</v>
      </c>
      <c r="D47" s="11">
        <v>3.7480000000000002</v>
      </c>
    </row>
    <row r="48" spans="2:4">
      <c r="C48" s="6" t="s">
        <v>41</v>
      </c>
      <c r="D48" s="11">
        <v>3.4113000000000002</v>
      </c>
    </row>
    <row r="49" spans="3:4">
      <c r="C49" s="6" t="s">
        <v>42</v>
      </c>
      <c r="D49" s="11">
        <v>4.7934000000000001</v>
      </c>
    </row>
    <row r="50" spans="3:4">
      <c r="C50" s="6" t="s">
        <v>43</v>
      </c>
      <c r="D50" s="11">
        <v>3.8071999999999999</v>
      </c>
    </row>
    <row r="51" spans="3:4">
      <c r="C51" s="6" t="s">
        <v>44</v>
      </c>
      <c r="D51" s="11">
        <v>2.7517</v>
      </c>
    </row>
    <row r="52" spans="3:4">
      <c r="C52" s="6" t="s">
        <v>45</v>
      </c>
      <c r="D52" s="11">
        <v>4.2915999999999999</v>
      </c>
    </row>
    <row r="53" spans="3:4">
      <c r="C53" s="6" t="s">
        <v>46</v>
      </c>
      <c r="D53" s="11">
        <v>0.41889999999999999</v>
      </c>
    </row>
    <row r="54" spans="3:4">
      <c r="C54" s="6" t="s">
        <v>47</v>
      </c>
      <c r="D54" s="11">
        <v>5.0298999999999996</v>
      </c>
    </row>
    <row r="55" spans="3:4">
      <c r="C55" s="6" t="s">
        <v>48</v>
      </c>
      <c r="D55" s="11">
        <v>0.5746</v>
      </c>
    </row>
    <row r="56" spans="3:4">
      <c r="C56" s="6" t="s">
        <v>49</v>
      </c>
      <c r="D56" s="11">
        <v>0.26100000000000001</v>
      </c>
    </row>
    <row r="57" spans="3:4">
      <c r="C57" s="6" t="s">
        <v>50</v>
      </c>
      <c r="D57" s="11">
        <v>2.6452</v>
      </c>
    </row>
    <row r="58" spans="3:4">
      <c r="C58" s="6" t="s">
        <v>51</v>
      </c>
      <c r="D58" s="11">
        <v>0.1678</v>
      </c>
    </row>
    <row r="59" spans="3:4">
      <c r="C59" s="6" t="s">
        <v>52</v>
      </c>
      <c r="D59" s="11">
        <v>9.1018000000000008</v>
      </c>
    </row>
    <row r="60" spans="3:4">
      <c r="C60" s="6" t="s">
        <v>53</v>
      </c>
      <c r="D60" s="11">
        <v>0.43149999999999999</v>
      </c>
    </row>
    <row r="61" spans="3:4">
      <c r="C61" s="6" t="s">
        <v>54</v>
      </c>
      <c r="D61" s="11">
        <v>0.58279999999999998</v>
      </c>
    </row>
    <row r="62" spans="3:4">
      <c r="C62" s="6" t="s">
        <v>55</v>
      </c>
      <c r="D62" s="11">
        <v>0.1905</v>
      </c>
    </row>
    <row r="63" spans="3:4">
      <c r="C63" s="6" t="s">
        <v>56</v>
      </c>
      <c r="D63" s="11">
        <v>5.7683999999999997</v>
      </c>
    </row>
    <row r="64" spans="3:4">
      <c r="C64" s="6" t="s">
        <v>57</v>
      </c>
      <c r="D64" s="11">
        <v>0.96499999999999997</v>
      </c>
    </row>
    <row r="65" spans="2:4">
      <c r="C65" s="6" t="s">
        <v>58</v>
      </c>
      <c r="D65" s="11">
        <v>3.5400000000000001E-2</v>
      </c>
    </row>
    <row r="66" spans="2:4">
      <c r="C66" s="6" t="s">
        <v>59</v>
      </c>
      <c r="D66" s="11">
        <v>5.2900000000000003E-2</v>
      </c>
    </row>
    <row r="67" spans="2:4">
      <c r="C67" s="6" t="s">
        <v>60</v>
      </c>
      <c r="D67" s="11">
        <v>0.11567</v>
      </c>
    </row>
    <row r="68" spans="2:4">
      <c r="C68" s="6" t="s">
        <v>61</v>
      </c>
      <c r="D68" s="11">
        <v>0.34955999999999998</v>
      </c>
    </row>
    <row r="69" spans="2:4">
      <c r="C69" s="6" t="s">
        <v>62</v>
      </c>
      <c r="D69" s="11">
        <v>2.5097</v>
      </c>
    </row>
    <row r="70" spans="2:4">
      <c r="C70" s="6" t="s">
        <v>63</v>
      </c>
      <c r="D70" s="11">
        <v>0.70789999999999997</v>
      </c>
    </row>
    <row r="71" spans="2:4">
      <c r="C71" s="6" t="s">
        <v>64</v>
      </c>
      <c r="D71" s="11">
        <v>0.47820000000000001</v>
      </c>
    </row>
    <row r="72" spans="2:4">
      <c r="C72" s="6" t="s">
        <v>65</v>
      </c>
      <c r="D72" s="11">
        <v>2.7471000000000001</v>
      </c>
    </row>
    <row r="73" spans="2:4">
      <c r="C73" s="6" t="s">
        <v>66</v>
      </c>
      <c r="D73" s="11">
        <v>0.54479999999999995</v>
      </c>
    </row>
    <row r="74" spans="2:4">
      <c r="C74" s="6" t="s">
        <v>67</v>
      </c>
      <c r="D74" s="11">
        <v>0.99539999999999995</v>
      </c>
    </row>
    <row r="75" spans="2:4">
      <c r="C75" s="6" t="s">
        <v>68</v>
      </c>
      <c r="D75" s="11">
        <v>1.3715999999999999</v>
      </c>
    </row>
    <row r="76" spans="2:4">
      <c r="C76" s="6" t="s">
        <v>69</v>
      </c>
      <c r="D76" s="11">
        <v>1.6896</v>
      </c>
    </row>
    <row r="77" spans="2:4">
      <c r="C77" s="6" t="s">
        <v>70</v>
      </c>
      <c r="D77" s="11">
        <v>3.3579999999999999E-3</v>
      </c>
    </row>
    <row r="80" spans="2:4">
      <c r="B80" s="5"/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B14" sqref="B14:B16"/>
    </sheetView>
  </sheetViews>
  <sheetFormatPr defaultColWidth="9.140625" defaultRowHeight="12.75"/>
  <cols>
    <col min="2" max="2" width="49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8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72</v>
      </c>
    </row>
    <row r="7" spans="2:12">
      <c r="B7" s="3" t="s">
        <v>73</v>
      </c>
      <c r="C7" s="3" t="s">
        <v>74</v>
      </c>
      <c r="D7" s="3" t="s">
        <v>75</v>
      </c>
      <c r="E7" s="3" t="s">
        <v>76</v>
      </c>
      <c r="F7" s="3" t="s">
        <v>77</v>
      </c>
      <c r="G7" s="3" t="s">
        <v>78</v>
      </c>
      <c r="H7" s="3" t="s">
        <v>79</v>
      </c>
      <c r="I7" s="3" t="s">
        <v>80</v>
      </c>
      <c r="J7" s="3" t="s">
        <v>81</v>
      </c>
      <c r="K7" s="3" t="s">
        <v>82</v>
      </c>
      <c r="L7" s="3" t="s">
        <v>83</v>
      </c>
    </row>
    <row r="8" spans="2:12">
      <c r="B8" s="4"/>
      <c r="C8" s="4"/>
      <c r="D8" s="4"/>
      <c r="E8" s="4"/>
      <c r="F8" s="4"/>
      <c r="G8" s="4"/>
      <c r="H8" s="4" t="s">
        <v>84</v>
      </c>
      <c r="I8" s="4" t="s">
        <v>84</v>
      </c>
      <c r="J8" s="4" t="s">
        <v>85</v>
      </c>
      <c r="K8" s="4" t="s">
        <v>84</v>
      </c>
      <c r="L8" s="4" t="s">
        <v>84</v>
      </c>
    </row>
    <row r="10" spans="2:12">
      <c r="B10" s="3" t="s">
        <v>86</v>
      </c>
      <c r="C10" s="12"/>
      <c r="D10" s="3"/>
      <c r="E10" s="3"/>
      <c r="F10" s="3"/>
      <c r="G10" s="3"/>
      <c r="J10" s="9">
        <v>3392.52</v>
      </c>
      <c r="K10" s="10">
        <v>1</v>
      </c>
      <c r="L10" s="10">
        <v>3.0800000000000001E-2</v>
      </c>
    </row>
    <row r="11" spans="2:12">
      <c r="B11" s="3" t="s">
        <v>87</v>
      </c>
      <c r="C11" s="12"/>
      <c r="D11" s="3"/>
      <c r="E11" s="3"/>
      <c r="F11" s="3"/>
      <c r="G11" s="3"/>
      <c r="J11" s="9">
        <v>3392.52</v>
      </c>
      <c r="K11" s="10">
        <v>1</v>
      </c>
      <c r="L11" s="10">
        <v>3.0800000000000001E-2</v>
      </c>
    </row>
    <row r="12" spans="2:12">
      <c r="B12" s="13" t="s">
        <v>88</v>
      </c>
      <c r="C12" s="14"/>
      <c r="D12" s="13"/>
      <c r="E12" s="13"/>
      <c r="F12" s="13"/>
      <c r="G12" s="13"/>
      <c r="J12" s="15">
        <v>0</v>
      </c>
      <c r="K12" s="16">
        <v>0</v>
      </c>
      <c r="L12" s="16">
        <v>0</v>
      </c>
    </row>
    <row r="13" spans="2:12">
      <c r="B13" s="13" t="s">
        <v>89</v>
      </c>
      <c r="C13" s="14"/>
      <c r="D13" s="13"/>
      <c r="E13" s="13"/>
      <c r="F13" s="13"/>
      <c r="G13" s="13"/>
      <c r="J13" s="15">
        <v>912.87</v>
      </c>
      <c r="K13" s="16">
        <v>0.26910000000000001</v>
      </c>
      <c r="L13" s="16">
        <v>8.3000000000000001E-3</v>
      </c>
    </row>
    <row r="14" spans="2:12">
      <c r="B14" s="6" t="s">
        <v>40</v>
      </c>
      <c r="C14" s="17">
        <v>1000280</v>
      </c>
      <c r="D14" s="18">
        <v>12</v>
      </c>
      <c r="E14" s="6"/>
      <c r="F14" s="6"/>
      <c r="G14" s="6" t="s">
        <v>40</v>
      </c>
      <c r="J14" s="7">
        <v>875.25</v>
      </c>
      <c r="K14" s="8">
        <v>0.25800000000000001</v>
      </c>
      <c r="L14" s="8">
        <v>8.0000000000000002E-3</v>
      </c>
    </row>
    <row r="15" spans="2:12">
      <c r="B15" s="6" t="s">
        <v>45</v>
      </c>
      <c r="C15" s="17">
        <v>1000298</v>
      </c>
      <c r="D15" s="18">
        <v>12</v>
      </c>
      <c r="E15" s="6"/>
      <c r="F15" s="6"/>
      <c r="G15" s="6" t="s">
        <v>45</v>
      </c>
      <c r="J15" s="7">
        <v>35.72</v>
      </c>
      <c r="K15" s="8">
        <v>1.0500000000000001E-2</v>
      </c>
      <c r="L15" s="8">
        <v>2.9999999999999997E-4</v>
      </c>
    </row>
    <row r="16" spans="2:12">
      <c r="B16" s="6" t="s">
        <v>42</v>
      </c>
      <c r="C16" s="17">
        <v>1000306</v>
      </c>
      <c r="D16" s="18">
        <v>12</v>
      </c>
      <c r="E16" s="6"/>
      <c r="F16" s="6"/>
      <c r="G16" s="6" t="s">
        <v>42</v>
      </c>
      <c r="J16" s="7">
        <v>1.9</v>
      </c>
      <c r="K16" s="8">
        <v>5.9999999999999995E-4</v>
      </c>
      <c r="L16" s="8">
        <v>0</v>
      </c>
    </row>
    <row r="17" spans="2:12">
      <c r="B17" s="13" t="s">
        <v>90</v>
      </c>
      <c r="C17" s="14"/>
      <c r="D17" s="13"/>
      <c r="E17" s="13"/>
      <c r="F17" s="13"/>
      <c r="G17" s="13"/>
      <c r="J17" s="15">
        <v>2479.66</v>
      </c>
      <c r="K17" s="16">
        <v>0.73089999999999999</v>
      </c>
      <c r="L17" s="16">
        <v>2.2499999999999999E-2</v>
      </c>
    </row>
    <row r="18" spans="2:12">
      <c r="B18" s="6" t="s">
        <v>542</v>
      </c>
      <c r="C18" s="17">
        <v>10150</v>
      </c>
      <c r="D18" s="18">
        <v>12</v>
      </c>
      <c r="E18" s="6"/>
      <c r="F18" s="6"/>
      <c r="G18" s="6" t="s">
        <v>91</v>
      </c>
      <c r="J18" s="7">
        <v>2479.6600000000003</v>
      </c>
      <c r="K18" s="8">
        <v>0.73089999999999999</v>
      </c>
      <c r="L18" s="8">
        <v>2.2499999999999999E-2</v>
      </c>
    </row>
    <row r="19" spans="2:12">
      <c r="B19" s="13" t="s">
        <v>92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93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94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95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3" t="s">
        <v>96</v>
      </c>
      <c r="C23" s="12"/>
      <c r="D23" s="3"/>
      <c r="E23" s="3"/>
      <c r="F23" s="3"/>
      <c r="G23" s="3"/>
      <c r="J23" s="9">
        <v>0</v>
      </c>
      <c r="K23" s="10">
        <v>0</v>
      </c>
      <c r="L23" s="10">
        <v>0</v>
      </c>
    </row>
    <row r="24" spans="2:12">
      <c r="B24" s="13" t="s">
        <v>89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95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8" spans="2:12">
      <c r="B28" s="6" t="s">
        <v>97</v>
      </c>
      <c r="C28" s="17"/>
      <c r="D28" s="6"/>
      <c r="E28" s="6"/>
      <c r="F28" s="6"/>
      <c r="G28" s="6"/>
    </row>
    <row r="32" spans="2:12">
      <c r="B32" s="5" t="s">
        <v>71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rightToLeft="1" workbookViewId="0">
      <selection activeCell="J14" sqref="J14:J35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</row>
    <row r="2" spans="2:18" ht="15.75">
      <c r="B2" s="1" t="s">
        <v>1</v>
      </c>
    </row>
    <row r="3" spans="2:18" ht="15.75">
      <c r="B3" s="1" t="s">
        <v>2</v>
      </c>
    </row>
    <row r="4" spans="2:18" ht="15.75">
      <c r="B4" s="1" t="s">
        <v>3</v>
      </c>
    </row>
    <row r="6" spans="2:18" ht="15.75">
      <c r="B6" s="2" t="s">
        <v>98</v>
      </c>
    </row>
    <row r="7" spans="2:18" ht="15.75">
      <c r="B7" s="2" t="s">
        <v>99</v>
      </c>
    </row>
    <row r="8" spans="2:18">
      <c r="B8" s="3" t="s">
        <v>73</v>
      </c>
      <c r="C8" s="3" t="s">
        <v>74</v>
      </c>
      <c r="D8" s="3" t="s">
        <v>100</v>
      </c>
      <c r="E8" s="3" t="s">
        <v>76</v>
      </c>
      <c r="F8" s="3" t="s">
        <v>77</v>
      </c>
      <c r="G8" s="3" t="s">
        <v>101</v>
      </c>
      <c r="H8" s="3" t="s">
        <v>102</v>
      </c>
      <c r="I8" s="3" t="s">
        <v>78</v>
      </c>
      <c r="J8" s="3" t="s">
        <v>79</v>
      </c>
      <c r="K8" s="3" t="s">
        <v>80</v>
      </c>
      <c r="L8" s="3" t="s">
        <v>103</v>
      </c>
      <c r="M8" s="3" t="s">
        <v>39</v>
      </c>
      <c r="N8" s="3" t="s">
        <v>104</v>
      </c>
      <c r="O8" s="3" t="s">
        <v>81</v>
      </c>
      <c r="P8" s="3" t="s">
        <v>105</v>
      </c>
      <c r="Q8" s="3" t="s">
        <v>106</v>
      </c>
      <c r="R8" s="3" t="s">
        <v>83</v>
      </c>
    </row>
    <row r="9" spans="2:18">
      <c r="B9" s="4"/>
      <c r="C9" s="4"/>
      <c r="D9" s="4"/>
      <c r="E9" s="4"/>
      <c r="F9" s="4"/>
      <c r="G9" s="4" t="s">
        <v>107</v>
      </c>
      <c r="H9" s="4" t="s">
        <v>108</v>
      </c>
      <c r="I9" s="4"/>
      <c r="J9" s="4" t="s">
        <v>84</v>
      </c>
      <c r="K9" s="4" t="s">
        <v>84</v>
      </c>
      <c r="L9" s="4" t="s">
        <v>109</v>
      </c>
      <c r="M9" s="4" t="s">
        <v>110</v>
      </c>
      <c r="N9" s="4" t="s">
        <v>85</v>
      </c>
      <c r="O9" s="4" t="s">
        <v>85</v>
      </c>
      <c r="P9" s="4" t="s">
        <v>84</v>
      </c>
      <c r="Q9" s="4" t="s">
        <v>84</v>
      </c>
      <c r="R9" s="4" t="s">
        <v>84</v>
      </c>
    </row>
    <row r="11" spans="2:18">
      <c r="B11" s="3" t="s">
        <v>111</v>
      </c>
      <c r="C11" s="12"/>
      <c r="D11" s="19"/>
      <c r="E11" s="3"/>
      <c r="F11" s="3"/>
      <c r="G11" s="3"/>
      <c r="H11" s="12">
        <v>3.56</v>
      </c>
      <c r="I11" s="3"/>
      <c r="K11" s="10">
        <v>5.4000000000000003E-3</v>
      </c>
      <c r="L11" s="9">
        <v>70573300</v>
      </c>
      <c r="O11" s="9">
        <v>85540.62</v>
      </c>
      <c r="Q11" s="10">
        <v>1</v>
      </c>
      <c r="R11" s="10">
        <v>0.77780000000000005</v>
      </c>
    </row>
    <row r="12" spans="2:18">
      <c r="B12" s="3" t="s">
        <v>112</v>
      </c>
      <c r="C12" s="12"/>
      <c r="D12" s="19"/>
      <c r="E12" s="3"/>
      <c r="F12" s="3"/>
      <c r="G12" s="3"/>
      <c r="H12" s="12">
        <v>3.56</v>
      </c>
      <c r="I12" s="3"/>
      <c r="K12" s="10">
        <v>5.3E-3</v>
      </c>
      <c r="L12" s="9">
        <v>70513575</v>
      </c>
      <c r="O12" s="9">
        <v>85324.39</v>
      </c>
      <c r="Q12" s="10">
        <v>0.99750000000000005</v>
      </c>
      <c r="R12" s="10">
        <v>0.77590000000000003</v>
      </c>
    </row>
    <row r="13" spans="2:18">
      <c r="B13" s="13" t="s">
        <v>113</v>
      </c>
      <c r="C13" s="14"/>
      <c r="D13" s="20"/>
      <c r="E13" s="13"/>
      <c r="F13" s="13"/>
      <c r="G13" s="13"/>
      <c r="H13" s="14">
        <v>3.64</v>
      </c>
      <c r="I13" s="13"/>
      <c r="K13" s="16">
        <v>-8.0000000000000004E-4</v>
      </c>
      <c r="L13" s="15">
        <v>30035834</v>
      </c>
      <c r="O13" s="15">
        <v>39363.449999999997</v>
      </c>
      <c r="Q13" s="16">
        <v>0.4602</v>
      </c>
      <c r="R13" s="16">
        <v>0.3579</v>
      </c>
    </row>
    <row r="14" spans="2:18">
      <c r="B14" s="6" t="s">
        <v>114</v>
      </c>
      <c r="C14" s="17">
        <v>9590332</v>
      </c>
      <c r="D14" s="18" t="s">
        <v>115</v>
      </c>
      <c r="E14" s="6"/>
      <c r="F14" s="6"/>
      <c r="G14" s="6"/>
      <c r="H14" s="17">
        <v>2.4500000000000002</v>
      </c>
      <c r="I14" s="6" t="s">
        <v>91</v>
      </c>
      <c r="J14" s="8">
        <v>0.04</v>
      </c>
      <c r="K14" s="8">
        <v>-3.8999999999999998E-3</v>
      </c>
      <c r="L14" s="7">
        <v>3367903</v>
      </c>
      <c r="M14" s="7">
        <v>148.08000000000001</v>
      </c>
      <c r="N14" s="7">
        <v>0</v>
      </c>
      <c r="O14" s="7">
        <v>4987.1899999999996</v>
      </c>
      <c r="P14" s="8">
        <v>2.0000000000000001E-4</v>
      </c>
      <c r="Q14" s="8">
        <v>5.8299999999999998E-2</v>
      </c>
      <c r="R14" s="8">
        <v>4.5400000000000003E-2</v>
      </c>
    </row>
    <row r="15" spans="2:18">
      <c r="B15" s="6" t="s">
        <v>116</v>
      </c>
      <c r="C15" s="17">
        <v>9590431</v>
      </c>
      <c r="D15" s="18" t="s">
        <v>115</v>
      </c>
      <c r="E15" s="6"/>
      <c r="F15" s="6"/>
      <c r="G15" s="6"/>
      <c r="H15" s="17">
        <v>5.09</v>
      </c>
      <c r="I15" s="6" t="s">
        <v>91</v>
      </c>
      <c r="J15" s="8">
        <v>0.04</v>
      </c>
      <c r="K15" s="8">
        <v>2.2000000000000001E-3</v>
      </c>
      <c r="L15" s="7">
        <v>10651884</v>
      </c>
      <c r="M15" s="7">
        <v>151.94</v>
      </c>
      <c r="N15" s="7">
        <v>0</v>
      </c>
      <c r="O15" s="7">
        <v>16184.47</v>
      </c>
      <c r="P15" s="8">
        <v>8.9999999999999998E-4</v>
      </c>
      <c r="Q15" s="8">
        <v>0.18920000000000001</v>
      </c>
      <c r="R15" s="8">
        <v>0.1472</v>
      </c>
    </row>
    <row r="16" spans="2:18">
      <c r="B16" s="6" t="s">
        <v>117</v>
      </c>
      <c r="C16" s="17">
        <v>1097708</v>
      </c>
      <c r="D16" s="18" t="s">
        <v>115</v>
      </c>
      <c r="E16" s="6"/>
      <c r="F16" s="6"/>
      <c r="G16" s="6"/>
      <c r="H16" s="17">
        <v>13.48</v>
      </c>
      <c r="I16" s="6" t="s">
        <v>91</v>
      </c>
      <c r="J16" s="8">
        <v>0.04</v>
      </c>
      <c r="K16" s="8">
        <v>1.2699999999999999E-2</v>
      </c>
      <c r="L16" s="7">
        <v>326379</v>
      </c>
      <c r="M16" s="7">
        <v>172.7</v>
      </c>
      <c r="N16" s="7">
        <v>0</v>
      </c>
      <c r="O16" s="7">
        <v>563.66</v>
      </c>
      <c r="P16" s="8">
        <v>0</v>
      </c>
      <c r="Q16" s="8">
        <v>6.6E-3</v>
      </c>
      <c r="R16" s="8">
        <v>5.1000000000000004E-3</v>
      </c>
    </row>
    <row r="17" spans="2:18">
      <c r="B17" s="6" t="s">
        <v>118</v>
      </c>
      <c r="C17" s="17">
        <v>1124056</v>
      </c>
      <c r="D17" s="18" t="s">
        <v>115</v>
      </c>
      <c r="E17" s="6"/>
      <c r="F17" s="6"/>
      <c r="G17" s="6"/>
      <c r="H17" s="17">
        <v>3.57</v>
      </c>
      <c r="I17" s="6" t="s">
        <v>91</v>
      </c>
      <c r="J17" s="8">
        <v>2.75E-2</v>
      </c>
      <c r="K17" s="8">
        <v>-1.9E-3</v>
      </c>
      <c r="L17" s="7">
        <v>3736403</v>
      </c>
      <c r="M17" s="7">
        <v>116.21</v>
      </c>
      <c r="N17" s="7">
        <v>0</v>
      </c>
      <c r="O17" s="7">
        <v>4342.07</v>
      </c>
      <c r="P17" s="8">
        <v>2.0000000000000001E-4</v>
      </c>
      <c r="Q17" s="8">
        <v>5.0799999999999998E-2</v>
      </c>
      <c r="R17" s="8">
        <v>3.95E-2</v>
      </c>
    </row>
    <row r="18" spans="2:18">
      <c r="B18" s="6" t="s">
        <v>119</v>
      </c>
      <c r="C18" s="17">
        <v>1128081</v>
      </c>
      <c r="D18" s="18" t="s">
        <v>115</v>
      </c>
      <c r="E18" s="6"/>
      <c r="F18" s="6"/>
      <c r="G18" s="6"/>
      <c r="H18" s="17">
        <v>4.58</v>
      </c>
      <c r="I18" s="6" t="s">
        <v>91</v>
      </c>
      <c r="J18" s="8">
        <v>1.7500000000000002E-2</v>
      </c>
      <c r="K18" s="8">
        <v>5.9999999999999995E-4</v>
      </c>
      <c r="L18" s="7">
        <v>254102</v>
      </c>
      <c r="M18" s="7">
        <v>110.7</v>
      </c>
      <c r="N18" s="7">
        <v>0</v>
      </c>
      <c r="O18" s="7">
        <v>281.29000000000002</v>
      </c>
      <c r="P18" s="8">
        <v>0</v>
      </c>
      <c r="Q18" s="8">
        <v>3.3E-3</v>
      </c>
      <c r="R18" s="8">
        <v>2.5999999999999999E-3</v>
      </c>
    </row>
    <row r="19" spans="2:18">
      <c r="B19" s="6" t="s">
        <v>120</v>
      </c>
      <c r="C19" s="17">
        <v>1114750</v>
      </c>
      <c r="D19" s="18" t="s">
        <v>115</v>
      </c>
      <c r="E19" s="6"/>
      <c r="F19" s="6"/>
      <c r="G19" s="6"/>
      <c r="H19" s="17">
        <v>0.83</v>
      </c>
      <c r="I19" s="6" t="s">
        <v>91</v>
      </c>
      <c r="J19" s="8">
        <v>0.03</v>
      </c>
      <c r="K19" s="8">
        <v>-5.1999999999999998E-3</v>
      </c>
      <c r="L19" s="7">
        <v>8459637</v>
      </c>
      <c r="M19" s="7">
        <v>114.34</v>
      </c>
      <c r="N19" s="7">
        <v>0</v>
      </c>
      <c r="O19" s="7">
        <v>9672.75</v>
      </c>
      <c r="P19" s="8">
        <v>5.9999999999999995E-4</v>
      </c>
      <c r="Q19" s="8">
        <v>0.11310000000000001</v>
      </c>
      <c r="R19" s="8">
        <v>8.7999999999999995E-2</v>
      </c>
    </row>
    <row r="20" spans="2:18">
      <c r="B20" s="6" t="s">
        <v>121</v>
      </c>
      <c r="C20" s="17">
        <v>1137181</v>
      </c>
      <c r="D20" s="18" t="s">
        <v>115</v>
      </c>
      <c r="E20" s="6"/>
      <c r="F20" s="6"/>
      <c r="G20" s="6"/>
      <c r="H20" s="17">
        <v>1.81</v>
      </c>
      <c r="I20" s="6" t="s">
        <v>91</v>
      </c>
      <c r="J20" s="8">
        <v>1E-3</v>
      </c>
      <c r="K20" s="8">
        <v>-4.7000000000000002E-3</v>
      </c>
      <c r="L20" s="7">
        <v>1236679</v>
      </c>
      <c r="M20" s="7">
        <v>102.28</v>
      </c>
      <c r="N20" s="7">
        <v>0</v>
      </c>
      <c r="O20" s="7">
        <v>1264.8800000000001</v>
      </c>
      <c r="P20" s="8">
        <v>1E-4</v>
      </c>
      <c r="Q20" s="8">
        <v>1.4800000000000001E-2</v>
      </c>
      <c r="R20" s="8">
        <v>1.15E-2</v>
      </c>
    </row>
    <row r="21" spans="2:18">
      <c r="B21" s="6" t="s">
        <v>122</v>
      </c>
      <c r="C21" s="17">
        <v>1135912</v>
      </c>
      <c r="D21" s="18" t="s">
        <v>115</v>
      </c>
      <c r="E21" s="6"/>
      <c r="F21" s="6"/>
      <c r="G21" s="6"/>
      <c r="H21" s="17">
        <v>6.68</v>
      </c>
      <c r="I21" s="6" t="s">
        <v>91</v>
      </c>
      <c r="J21" s="8">
        <v>7.4999999999999997E-3</v>
      </c>
      <c r="K21" s="8">
        <v>4.1000000000000003E-3</v>
      </c>
      <c r="L21" s="7">
        <v>2002847</v>
      </c>
      <c r="M21" s="7">
        <v>103.21</v>
      </c>
      <c r="N21" s="7">
        <v>0</v>
      </c>
      <c r="O21" s="7">
        <v>2067.14</v>
      </c>
      <c r="P21" s="8">
        <v>1E-4</v>
      </c>
      <c r="Q21" s="8">
        <v>2.4199999999999999E-2</v>
      </c>
      <c r="R21" s="8">
        <v>1.8800000000000001E-2</v>
      </c>
    </row>
    <row r="22" spans="2:18">
      <c r="B22" s="13" t="s">
        <v>123</v>
      </c>
      <c r="C22" s="14"/>
      <c r="D22" s="20"/>
      <c r="E22" s="13"/>
      <c r="F22" s="13"/>
      <c r="G22" s="13"/>
      <c r="H22" s="14">
        <v>3.49</v>
      </c>
      <c r="I22" s="13"/>
      <c r="J22" s="21"/>
      <c r="K22" s="16">
        <v>1.06E-2</v>
      </c>
      <c r="L22" s="15">
        <v>40477741</v>
      </c>
      <c r="O22" s="15">
        <v>45960.94</v>
      </c>
      <c r="Q22" s="16">
        <v>0.5373</v>
      </c>
      <c r="R22" s="16">
        <v>0.41789999999999999</v>
      </c>
    </row>
    <row r="23" spans="2:18">
      <c r="B23" s="6" t="s">
        <v>124</v>
      </c>
      <c r="C23" s="17">
        <v>1141225</v>
      </c>
      <c r="D23" s="18" t="s">
        <v>115</v>
      </c>
      <c r="E23" s="6"/>
      <c r="F23" s="6"/>
      <c r="G23" s="6"/>
      <c r="H23" s="17">
        <v>3.84</v>
      </c>
      <c r="I23" s="6" t="s">
        <v>91</v>
      </c>
      <c r="J23" s="8">
        <v>1.2500000000000001E-2</v>
      </c>
      <c r="K23" s="8">
        <v>1.2500000000000001E-2</v>
      </c>
      <c r="L23" s="7">
        <v>2962377</v>
      </c>
      <c r="M23" s="7">
        <v>100.11</v>
      </c>
      <c r="N23" s="7">
        <v>0</v>
      </c>
      <c r="O23" s="7">
        <v>2965.64</v>
      </c>
      <c r="P23" s="8">
        <v>2.9999999999999997E-4</v>
      </c>
      <c r="Q23" s="8">
        <v>3.4700000000000002E-2</v>
      </c>
      <c r="R23" s="8">
        <v>2.7E-2</v>
      </c>
    </row>
    <row r="24" spans="2:18">
      <c r="B24" s="6" t="s">
        <v>125</v>
      </c>
      <c r="C24" s="17">
        <v>1115773</v>
      </c>
      <c r="D24" s="18" t="s">
        <v>115</v>
      </c>
      <c r="E24" s="6"/>
      <c r="F24" s="6"/>
      <c r="G24" s="6"/>
      <c r="H24" s="17">
        <v>1.04</v>
      </c>
      <c r="I24" s="6" t="s">
        <v>91</v>
      </c>
      <c r="J24" s="8">
        <v>0.05</v>
      </c>
      <c r="K24" s="8">
        <v>5.4000000000000003E-3</v>
      </c>
      <c r="L24" s="7">
        <v>11044028</v>
      </c>
      <c r="M24" s="7">
        <v>109.37</v>
      </c>
      <c r="N24" s="7">
        <v>0</v>
      </c>
      <c r="O24" s="7">
        <v>12078.85</v>
      </c>
      <c r="P24" s="8">
        <v>5.9999999999999995E-4</v>
      </c>
      <c r="Q24" s="8">
        <v>0.14119999999999999</v>
      </c>
      <c r="R24" s="8">
        <v>0.10979999999999999</v>
      </c>
    </row>
    <row r="25" spans="2:18">
      <c r="B25" s="6" t="s">
        <v>126</v>
      </c>
      <c r="C25" s="17">
        <v>1123272</v>
      </c>
      <c r="D25" s="18" t="s">
        <v>115</v>
      </c>
      <c r="E25" s="6"/>
      <c r="F25" s="6"/>
      <c r="G25" s="6"/>
      <c r="H25" s="17">
        <v>2.81</v>
      </c>
      <c r="I25" s="6" t="s">
        <v>91</v>
      </c>
      <c r="J25" s="8">
        <v>5.5E-2</v>
      </c>
      <c r="K25" s="8">
        <v>1.0500000000000001E-2</v>
      </c>
      <c r="L25" s="7">
        <v>6816551</v>
      </c>
      <c r="M25" s="7">
        <v>118.47</v>
      </c>
      <c r="N25" s="7">
        <v>0</v>
      </c>
      <c r="O25" s="7">
        <v>8075.57</v>
      </c>
      <c r="P25" s="8">
        <v>4.0000000000000002E-4</v>
      </c>
      <c r="Q25" s="8">
        <v>9.4399999999999998E-2</v>
      </c>
      <c r="R25" s="8">
        <v>7.3400000000000007E-2</v>
      </c>
    </row>
    <row r="26" spans="2:18">
      <c r="B26" s="6" t="s">
        <v>127</v>
      </c>
      <c r="C26" s="17">
        <v>1125400</v>
      </c>
      <c r="D26" s="18" t="s">
        <v>115</v>
      </c>
      <c r="E26" s="6"/>
      <c r="F26" s="6"/>
      <c r="G26" s="6"/>
      <c r="H26" s="17">
        <v>14.52</v>
      </c>
      <c r="I26" s="6" t="s">
        <v>91</v>
      </c>
      <c r="J26" s="8">
        <v>5.5E-2</v>
      </c>
      <c r="K26" s="8">
        <v>3.1800000000000002E-2</v>
      </c>
      <c r="L26" s="7">
        <v>1185510</v>
      </c>
      <c r="M26" s="7">
        <v>142.68</v>
      </c>
      <c r="N26" s="7">
        <v>0</v>
      </c>
      <c r="O26" s="7">
        <v>1691.49</v>
      </c>
      <c r="P26" s="8">
        <v>1E-4</v>
      </c>
      <c r="Q26" s="8">
        <v>1.9800000000000002E-2</v>
      </c>
      <c r="R26" s="8">
        <v>1.54E-2</v>
      </c>
    </row>
    <row r="27" spans="2:18">
      <c r="B27" s="6" t="s">
        <v>128</v>
      </c>
      <c r="C27" s="17">
        <v>1110907</v>
      </c>
      <c r="D27" s="18" t="s">
        <v>115</v>
      </c>
      <c r="E27" s="6"/>
      <c r="F27" s="6"/>
      <c r="G27" s="6"/>
      <c r="H27" s="17">
        <v>0.16</v>
      </c>
      <c r="I27" s="6" t="s">
        <v>91</v>
      </c>
      <c r="J27" s="8">
        <v>0.06</v>
      </c>
      <c r="K27" s="8">
        <v>1.1999999999999999E-3</v>
      </c>
      <c r="L27" s="7">
        <v>4140229</v>
      </c>
      <c r="M27" s="7">
        <v>105.98</v>
      </c>
      <c r="N27" s="7">
        <v>0</v>
      </c>
      <c r="O27" s="7">
        <v>4387.8100000000004</v>
      </c>
      <c r="P27" s="8">
        <v>4.0000000000000002E-4</v>
      </c>
      <c r="Q27" s="8">
        <v>5.1299999999999998E-2</v>
      </c>
      <c r="R27" s="8">
        <v>3.9899999999999998E-2</v>
      </c>
    </row>
    <row r="28" spans="2:18">
      <c r="B28" s="6" t="s">
        <v>129</v>
      </c>
      <c r="C28" s="17">
        <v>1140193</v>
      </c>
      <c r="D28" s="18" t="s">
        <v>115</v>
      </c>
      <c r="E28" s="6"/>
      <c r="F28" s="6"/>
      <c r="G28" s="6"/>
      <c r="H28" s="17">
        <v>17.7</v>
      </c>
      <c r="I28" s="6" t="s">
        <v>91</v>
      </c>
      <c r="J28" s="8">
        <v>3.7499999999999999E-2</v>
      </c>
      <c r="K28" s="8">
        <v>3.4500000000000003E-2</v>
      </c>
      <c r="L28" s="7">
        <v>823575</v>
      </c>
      <c r="M28" s="7">
        <v>108.29</v>
      </c>
      <c r="N28" s="7">
        <v>0</v>
      </c>
      <c r="O28" s="7">
        <v>891.85</v>
      </c>
      <c r="P28" s="8">
        <v>1E-4</v>
      </c>
      <c r="Q28" s="8">
        <v>1.04E-2</v>
      </c>
      <c r="R28" s="8">
        <v>8.0999999999999996E-3</v>
      </c>
    </row>
    <row r="29" spans="2:18">
      <c r="B29" s="6" t="s">
        <v>130</v>
      </c>
      <c r="C29" s="17">
        <v>1099456</v>
      </c>
      <c r="D29" s="18" t="s">
        <v>115</v>
      </c>
      <c r="E29" s="6"/>
      <c r="F29" s="6"/>
      <c r="G29" s="6"/>
      <c r="H29" s="17">
        <v>6.57</v>
      </c>
      <c r="I29" s="6" t="s">
        <v>91</v>
      </c>
      <c r="J29" s="8">
        <v>6.25E-2</v>
      </c>
      <c r="K29" s="8">
        <v>1.9699999999999999E-2</v>
      </c>
      <c r="L29" s="7">
        <v>7405471</v>
      </c>
      <c r="M29" s="7">
        <v>131.86000000000001</v>
      </c>
      <c r="N29" s="7">
        <v>0</v>
      </c>
      <c r="O29" s="7">
        <v>9764.85</v>
      </c>
      <c r="P29" s="8">
        <v>4.0000000000000002E-4</v>
      </c>
      <c r="Q29" s="8">
        <v>0.1142</v>
      </c>
      <c r="R29" s="8">
        <v>8.8800000000000004E-2</v>
      </c>
    </row>
    <row r="30" spans="2:18">
      <c r="B30" s="6" t="s">
        <v>131</v>
      </c>
      <c r="C30" s="17">
        <v>1116193</v>
      </c>
      <c r="D30" s="18" t="s">
        <v>115</v>
      </c>
      <c r="E30" s="6"/>
      <c r="F30" s="6"/>
      <c r="G30" s="6"/>
      <c r="H30" s="17">
        <v>1.41</v>
      </c>
      <c r="I30" s="6" t="s">
        <v>91</v>
      </c>
      <c r="J30" s="8">
        <v>3.3540000000000002E-3</v>
      </c>
      <c r="K30" s="8">
        <v>3.0000000000000001E-3</v>
      </c>
      <c r="L30" s="7">
        <v>6100000</v>
      </c>
      <c r="M30" s="7">
        <v>100.08</v>
      </c>
      <c r="N30" s="7">
        <v>0</v>
      </c>
      <c r="O30" s="7">
        <v>6104.88</v>
      </c>
      <c r="P30" s="8">
        <v>2.9999999999999997E-4</v>
      </c>
      <c r="Q30" s="8">
        <v>7.1400000000000005E-2</v>
      </c>
      <c r="R30" s="8">
        <v>5.5500000000000001E-2</v>
      </c>
    </row>
    <row r="31" spans="2:18">
      <c r="B31" s="13" t="s">
        <v>132</v>
      </c>
      <c r="C31" s="14"/>
      <c r="D31" s="20"/>
      <c r="E31" s="13"/>
      <c r="F31" s="13"/>
      <c r="G31" s="13"/>
      <c r="I31" s="13"/>
      <c r="J31" s="21"/>
      <c r="L31" s="15">
        <v>0</v>
      </c>
      <c r="O31" s="15">
        <v>0</v>
      </c>
      <c r="Q31" s="16">
        <v>0</v>
      </c>
      <c r="R31" s="16">
        <v>0</v>
      </c>
    </row>
    <row r="32" spans="2:18">
      <c r="B32" s="3" t="s">
        <v>133</v>
      </c>
      <c r="C32" s="12"/>
      <c r="D32" s="19"/>
      <c r="E32" s="3"/>
      <c r="F32" s="3"/>
      <c r="G32" s="3"/>
      <c r="H32" s="12">
        <v>4.03</v>
      </c>
      <c r="I32" s="3"/>
      <c r="J32" s="21"/>
      <c r="K32" s="10">
        <v>2.5100000000000001E-2</v>
      </c>
      <c r="L32" s="9">
        <v>59725</v>
      </c>
      <c r="O32" s="9">
        <v>216.23</v>
      </c>
      <c r="Q32" s="10">
        <v>2.5000000000000001E-3</v>
      </c>
      <c r="R32" s="10">
        <v>2E-3</v>
      </c>
    </row>
    <row r="33" spans="2:18">
      <c r="B33" s="13" t="s">
        <v>134</v>
      </c>
      <c r="C33" s="14"/>
      <c r="D33" s="20"/>
      <c r="E33" s="13"/>
      <c r="F33" s="13"/>
      <c r="G33" s="13"/>
      <c r="I33" s="13"/>
      <c r="J33" s="21"/>
      <c r="L33" s="15">
        <v>0</v>
      </c>
      <c r="O33" s="15">
        <v>0</v>
      </c>
      <c r="Q33" s="16">
        <v>0</v>
      </c>
      <c r="R33" s="16">
        <v>0</v>
      </c>
    </row>
    <row r="34" spans="2:18">
      <c r="B34" s="13" t="s">
        <v>135</v>
      </c>
      <c r="C34" s="14"/>
      <c r="D34" s="20"/>
      <c r="E34" s="13"/>
      <c r="F34" s="13"/>
      <c r="G34" s="13"/>
      <c r="H34" s="14">
        <v>4.03</v>
      </c>
      <c r="I34" s="13"/>
      <c r="J34" s="21"/>
      <c r="K34" s="16">
        <v>2.5100000000000001E-2</v>
      </c>
      <c r="L34" s="15">
        <v>59725</v>
      </c>
      <c r="O34" s="15">
        <v>216.23</v>
      </c>
      <c r="Q34" s="16">
        <v>2.5000000000000001E-3</v>
      </c>
      <c r="R34" s="16">
        <v>2E-3</v>
      </c>
    </row>
    <row r="35" spans="2:18">
      <c r="B35" s="6" t="s">
        <v>136</v>
      </c>
      <c r="C35" s="17" t="s">
        <v>137</v>
      </c>
      <c r="D35" s="18" t="s">
        <v>138</v>
      </c>
      <c r="E35" s="6" t="s">
        <v>139</v>
      </c>
      <c r="F35" s="6" t="s">
        <v>140</v>
      </c>
      <c r="G35" s="6"/>
      <c r="H35" s="17">
        <v>4.03</v>
      </c>
      <c r="I35" s="6" t="s">
        <v>40</v>
      </c>
      <c r="J35" s="8">
        <v>1.4999999999999999E-2</v>
      </c>
      <c r="K35" s="8">
        <v>2.5100000000000001E-2</v>
      </c>
      <c r="L35" s="7">
        <v>59725</v>
      </c>
      <c r="M35" s="7">
        <v>96.6</v>
      </c>
      <c r="N35" s="7">
        <v>0</v>
      </c>
      <c r="O35" s="7">
        <v>216.23</v>
      </c>
      <c r="P35" s="8">
        <v>0</v>
      </c>
      <c r="Q35" s="8">
        <v>2.5000000000000001E-3</v>
      </c>
      <c r="R35" s="8">
        <v>2E-3</v>
      </c>
    </row>
    <row r="38" spans="2:18">
      <c r="B38" s="6" t="s">
        <v>97</v>
      </c>
      <c r="C38" s="17"/>
      <c r="D38" s="18"/>
      <c r="E38" s="6"/>
      <c r="F38" s="6"/>
      <c r="G38" s="6"/>
      <c r="I38" s="6"/>
    </row>
    <row r="42" spans="2:18">
      <c r="B42" s="5" t="s">
        <v>71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/>
  </sheetViews>
  <sheetFormatPr defaultColWidth="9.140625" defaultRowHeight="12.75"/>
  <cols>
    <col min="2" max="2" width="5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98</v>
      </c>
    </row>
    <row r="7" spans="2:21" ht="15.75">
      <c r="B7" s="2" t="s">
        <v>141</v>
      </c>
    </row>
    <row r="8" spans="2:21">
      <c r="B8" s="3" t="s">
        <v>73</v>
      </c>
      <c r="C8" s="3" t="s">
        <v>74</v>
      </c>
      <c r="D8" s="3" t="s">
        <v>100</v>
      </c>
      <c r="E8" s="3" t="s">
        <v>142</v>
      </c>
      <c r="F8" s="3" t="s">
        <v>75</v>
      </c>
      <c r="G8" s="3" t="s">
        <v>143</v>
      </c>
      <c r="H8" s="3" t="s">
        <v>76</v>
      </c>
      <c r="I8" s="3" t="s">
        <v>77</v>
      </c>
      <c r="J8" s="3" t="s">
        <v>101</v>
      </c>
      <c r="K8" s="3" t="s">
        <v>102</v>
      </c>
      <c r="L8" s="3" t="s">
        <v>78</v>
      </c>
      <c r="M8" s="3" t="s">
        <v>79</v>
      </c>
      <c r="N8" s="3" t="s">
        <v>80</v>
      </c>
      <c r="O8" s="3" t="s">
        <v>103</v>
      </c>
      <c r="P8" s="3" t="s">
        <v>39</v>
      </c>
      <c r="Q8" s="3" t="s">
        <v>104</v>
      </c>
      <c r="R8" s="3" t="s">
        <v>81</v>
      </c>
      <c r="S8" s="3" t="s">
        <v>105</v>
      </c>
      <c r="T8" s="3" t="s">
        <v>106</v>
      </c>
      <c r="U8" s="3" t="s">
        <v>83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107</v>
      </c>
      <c r="K9" s="4" t="s">
        <v>108</v>
      </c>
      <c r="L9" s="4"/>
      <c r="M9" s="4" t="s">
        <v>84</v>
      </c>
      <c r="N9" s="4" t="s">
        <v>84</v>
      </c>
      <c r="O9" s="4" t="s">
        <v>109</v>
      </c>
      <c r="P9" s="4" t="s">
        <v>110</v>
      </c>
      <c r="Q9" s="4" t="s">
        <v>85</v>
      </c>
      <c r="R9" s="4" t="s">
        <v>85</v>
      </c>
      <c r="S9" s="4" t="s">
        <v>84</v>
      </c>
      <c r="T9" s="4" t="s">
        <v>84</v>
      </c>
      <c r="U9" s="4" t="s">
        <v>84</v>
      </c>
    </row>
    <row r="11" spans="2:21">
      <c r="B11" s="3" t="s">
        <v>144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145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146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147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148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149</v>
      </c>
      <c r="C16" s="14"/>
      <c r="D16" s="20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150</v>
      </c>
      <c r="C17" s="12"/>
      <c r="D17" s="19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151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152</v>
      </c>
      <c r="C19" s="14"/>
      <c r="D19" s="20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97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71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6"/>
  <sheetViews>
    <sheetView rightToLeft="1" topLeftCell="D4" workbookViewId="0">
      <selection activeCell="M26" sqref="M26:M39"/>
    </sheetView>
  </sheetViews>
  <sheetFormatPr defaultColWidth="9.140625" defaultRowHeight="12.75"/>
  <cols>
    <col min="2" max="2" width="52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22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5.7109375" customWidth="1"/>
    <col min="13" max="13" width="14.7109375" customWidth="1"/>
    <col min="14" max="15" width="16.7109375" customWidth="1"/>
    <col min="16" max="16" width="9.7109375" customWidth="1"/>
    <col min="17" max="17" width="21.7109375" customWidth="1"/>
    <col min="18" max="18" width="12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98</v>
      </c>
    </row>
    <row r="7" spans="2:21" ht="15.75">
      <c r="B7" s="2" t="s">
        <v>153</v>
      </c>
    </row>
    <row r="8" spans="2:21">
      <c r="B8" s="3" t="s">
        <v>73</v>
      </c>
      <c r="C8" s="3" t="s">
        <v>74</v>
      </c>
      <c r="D8" s="3" t="s">
        <v>100</v>
      </c>
      <c r="E8" s="3" t="s">
        <v>142</v>
      </c>
      <c r="F8" s="3" t="s">
        <v>75</v>
      </c>
      <c r="G8" s="3" t="s">
        <v>143</v>
      </c>
      <c r="H8" s="3" t="s">
        <v>76</v>
      </c>
      <c r="I8" s="3" t="s">
        <v>77</v>
      </c>
      <c r="J8" s="3" t="s">
        <v>101</v>
      </c>
      <c r="K8" s="3" t="s">
        <v>102</v>
      </c>
      <c r="L8" s="3" t="s">
        <v>78</v>
      </c>
      <c r="M8" s="3" t="s">
        <v>79</v>
      </c>
      <c r="N8" s="3" t="s">
        <v>80</v>
      </c>
      <c r="O8" s="3" t="s">
        <v>103</v>
      </c>
      <c r="P8" s="3" t="s">
        <v>39</v>
      </c>
      <c r="Q8" s="3" t="s">
        <v>104</v>
      </c>
      <c r="R8" s="3" t="s">
        <v>81</v>
      </c>
      <c r="S8" s="3" t="s">
        <v>105</v>
      </c>
      <c r="T8" s="3" t="s">
        <v>106</v>
      </c>
      <c r="U8" s="3" t="s">
        <v>83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107</v>
      </c>
      <c r="K9" s="4" t="s">
        <v>108</v>
      </c>
      <c r="L9" s="4"/>
      <c r="M9" s="4" t="s">
        <v>84</v>
      </c>
      <c r="N9" s="4" t="s">
        <v>84</v>
      </c>
      <c r="O9" s="4" t="s">
        <v>109</v>
      </c>
      <c r="P9" s="4" t="s">
        <v>110</v>
      </c>
      <c r="Q9" s="4" t="s">
        <v>85</v>
      </c>
      <c r="R9" s="4" t="s">
        <v>85</v>
      </c>
      <c r="S9" s="4" t="s">
        <v>84</v>
      </c>
      <c r="T9" s="4" t="s">
        <v>84</v>
      </c>
      <c r="U9" s="4" t="s">
        <v>84</v>
      </c>
    </row>
    <row r="11" spans="2:21">
      <c r="B11" s="3" t="s">
        <v>154</v>
      </c>
      <c r="C11" s="12"/>
      <c r="D11" s="19"/>
      <c r="E11" s="3"/>
      <c r="F11" s="3"/>
      <c r="G11" s="3"/>
      <c r="H11" s="3"/>
      <c r="I11" s="3"/>
      <c r="J11" s="3"/>
      <c r="K11" s="22">
        <v>3.9</v>
      </c>
      <c r="L11" s="3"/>
      <c r="N11" s="10">
        <v>3.1600000000000003E-2</v>
      </c>
      <c r="O11" s="9">
        <v>10167739.279999999</v>
      </c>
      <c r="R11" s="9">
        <v>10916.52</v>
      </c>
      <c r="T11" s="10">
        <v>1</v>
      </c>
      <c r="U11" s="10">
        <v>9.9299999999999999E-2</v>
      </c>
    </row>
    <row r="12" spans="2:21">
      <c r="B12" s="3" t="s">
        <v>155</v>
      </c>
      <c r="C12" s="12"/>
      <c r="D12" s="19"/>
      <c r="E12" s="3"/>
      <c r="F12" s="3"/>
      <c r="G12" s="3"/>
      <c r="H12" s="3"/>
      <c r="I12" s="3"/>
      <c r="J12" s="3"/>
      <c r="K12" s="22">
        <v>3.87</v>
      </c>
      <c r="L12" s="3"/>
      <c r="N12" s="10">
        <v>3.1300000000000001E-2</v>
      </c>
      <c r="O12" s="9">
        <v>10047739.279999999</v>
      </c>
      <c r="R12" s="9">
        <v>10468.379999999999</v>
      </c>
      <c r="T12" s="10">
        <v>0.95889999999999997</v>
      </c>
      <c r="U12" s="10">
        <v>9.5200000000000007E-2</v>
      </c>
    </row>
    <row r="13" spans="2:21">
      <c r="B13" s="13" t="s">
        <v>156</v>
      </c>
      <c r="C13" s="14"/>
      <c r="D13" s="20"/>
      <c r="E13" s="13"/>
      <c r="F13" s="13"/>
      <c r="G13" s="13"/>
      <c r="H13" s="13"/>
      <c r="I13" s="13"/>
      <c r="J13" s="13"/>
      <c r="K13" s="23">
        <v>3.89</v>
      </c>
      <c r="L13" s="13"/>
      <c r="N13" s="16">
        <v>1.83E-2</v>
      </c>
      <c r="O13" s="15">
        <v>6938756.7800000003</v>
      </c>
      <c r="R13" s="15">
        <v>7581.22</v>
      </c>
      <c r="T13" s="16">
        <v>0.69450000000000001</v>
      </c>
      <c r="U13" s="16">
        <v>6.8900000000000003E-2</v>
      </c>
    </row>
    <row r="14" spans="2:21">
      <c r="B14" s="6" t="s">
        <v>157</v>
      </c>
      <c r="C14" s="17">
        <v>1134436</v>
      </c>
      <c r="D14" s="18" t="s">
        <v>115</v>
      </c>
      <c r="E14" s="6"/>
      <c r="F14" s="18">
        <v>510960719</v>
      </c>
      <c r="G14" s="6" t="s">
        <v>158</v>
      </c>
      <c r="H14" s="6" t="s">
        <v>159</v>
      </c>
      <c r="I14" s="6" t="s">
        <v>160</v>
      </c>
      <c r="J14" s="6"/>
      <c r="K14" s="24">
        <v>3.2</v>
      </c>
      <c r="L14" s="6" t="s">
        <v>91</v>
      </c>
      <c r="M14" s="8">
        <v>6.4999999999999997E-3</v>
      </c>
      <c r="N14" s="8">
        <v>6.4000000000000003E-3</v>
      </c>
      <c r="O14" s="7">
        <v>1419808</v>
      </c>
      <c r="P14" s="7">
        <v>100.47</v>
      </c>
      <c r="Q14" s="7">
        <v>0</v>
      </c>
      <c r="R14" s="7">
        <v>1426.48</v>
      </c>
      <c r="S14" s="8">
        <v>1.2999999999999999E-3</v>
      </c>
      <c r="T14" s="8">
        <v>0.13070000000000001</v>
      </c>
      <c r="U14" s="8">
        <v>1.2999999999999999E-2</v>
      </c>
    </row>
    <row r="15" spans="2:21">
      <c r="B15" s="6" t="s">
        <v>161</v>
      </c>
      <c r="C15" s="17">
        <v>2300143</v>
      </c>
      <c r="D15" s="18" t="s">
        <v>115</v>
      </c>
      <c r="E15" s="6"/>
      <c r="F15" s="18">
        <v>520031931</v>
      </c>
      <c r="G15" s="6" t="s">
        <v>162</v>
      </c>
      <c r="H15" s="6" t="s">
        <v>163</v>
      </c>
      <c r="I15" s="6" t="s">
        <v>160</v>
      </c>
      <c r="J15" s="6"/>
      <c r="K15" s="24">
        <v>2.35</v>
      </c>
      <c r="L15" s="6" t="s">
        <v>91</v>
      </c>
      <c r="M15" s="8">
        <v>3.6999999999999998E-2</v>
      </c>
      <c r="N15" s="8">
        <v>6.3E-3</v>
      </c>
      <c r="O15" s="7">
        <v>443734.4</v>
      </c>
      <c r="P15" s="7">
        <v>111.93</v>
      </c>
      <c r="Q15" s="7">
        <v>0</v>
      </c>
      <c r="R15" s="7">
        <v>496.67</v>
      </c>
      <c r="S15" s="8">
        <v>2.0000000000000001E-4</v>
      </c>
      <c r="T15" s="8">
        <v>4.5499999999999999E-2</v>
      </c>
      <c r="U15" s="8">
        <v>4.4999999999999997E-3</v>
      </c>
    </row>
    <row r="16" spans="2:21">
      <c r="B16" s="6" t="s">
        <v>164</v>
      </c>
      <c r="C16" s="17">
        <v>6910129</v>
      </c>
      <c r="D16" s="18" t="s">
        <v>115</v>
      </c>
      <c r="E16" s="6"/>
      <c r="F16" s="18">
        <v>520007030</v>
      </c>
      <c r="G16" s="6" t="s">
        <v>165</v>
      </c>
      <c r="H16" s="6" t="s">
        <v>163</v>
      </c>
      <c r="I16" s="6" t="s">
        <v>160</v>
      </c>
      <c r="J16" s="6"/>
      <c r="K16" s="24">
        <v>1.91</v>
      </c>
      <c r="L16" s="6" t="s">
        <v>91</v>
      </c>
      <c r="M16" s="8">
        <v>3.85E-2</v>
      </c>
      <c r="N16" s="8">
        <v>3.7000000000000002E-3</v>
      </c>
      <c r="O16" s="7">
        <v>620442</v>
      </c>
      <c r="P16" s="7">
        <v>115.73</v>
      </c>
      <c r="Q16" s="7">
        <v>0</v>
      </c>
      <c r="R16" s="7">
        <v>718.04</v>
      </c>
      <c r="S16" s="8">
        <v>1.5E-3</v>
      </c>
      <c r="T16" s="8">
        <v>6.5799999999999997E-2</v>
      </c>
      <c r="U16" s="8">
        <v>6.4999999999999997E-3</v>
      </c>
    </row>
    <row r="17" spans="2:21">
      <c r="B17" s="6" t="s">
        <v>166</v>
      </c>
      <c r="C17" s="17">
        <v>1120021</v>
      </c>
      <c r="D17" s="18" t="s">
        <v>115</v>
      </c>
      <c r="E17" s="6"/>
      <c r="F17" s="18">
        <v>513821488</v>
      </c>
      <c r="G17" s="6" t="s">
        <v>158</v>
      </c>
      <c r="H17" s="6" t="s">
        <v>163</v>
      </c>
      <c r="I17" s="6" t="s">
        <v>160</v>
      </c>
      <c r="J17" s="6"/>
      <c r="K17" s="24">
        <v>1.1399999999999999</v>
      </c>
      <c r="L17" s="6" t="s">
        <v>91</v>
      </c>
      <c r="M17" s="8">
        <v>3.9E-2</v>
      </c>
      <c r="N17" s="8">
        <v>7.9000000000000008E-3</v>
      </c>
      <c r="O17" s="7">
        <v>750000.04</v>
      </c>
      <c r="P17" s="7">
        <v>112.97</v>
      </c>
      <c r="Q17" s="7">
        <v>0</v>
      </c>
      <c r="R17" s="7">
        <v>847.28</v>
      </c>
      <c r="S17" s="8">
        <v>5.4000000000000003E-3</v>
      </c>
      <c r="T17" s="8">
        <v>7.7600000000000002E-2</v>
      </c>
      <c r="U17" s="8">
        <v>7.7000000000000002E-3</v>
      </c>
    </row>
    <row r="18" spans="2:21">
      <c r="B18" s="6" t="s">
        <v>167</v>
      </c>
      <c r="C18" s="17">
        <v>1110915</v>
      </c>
      <c r="D18" s="18" t="s">
        <v>115</v>
      </c>
      <c r="E18" s="6"/>
      <c r="F18" s="18">
        <v>520043605</v>
      </c>
      <c r="G18" s="6" t="s">
        <v>168</v>
      </c>
      <c r="H18" s="6" t="s">
        <v>169</v>
      </c>
      <c r="I18" s="6" t="s">
        <v>160</v>
      </c>
      <c r="J18" s="6"/>
      <c r="K18" s="24">
        <v>7.93</v>
      </c>
      <c r="L18" s="6" t="s">
        <v>91</v>
      </c>
      <c r="M18" s="8">
        <v>5.1499999999999997E-2</v>
      </c>
      <c r="N18" s="8">
        <v>3.2099999999999997E-2</v>
      </c>
      <c r="O18" s="7">
        <v>442481</v>
      </c>
      <c r="P18" s="7">
        <v>140.83000000000001</v>
      </c>
      <c r="Q18" s="7">
        <v>0</v>
      </c>
      <c r="R18" s="7">
        <v>623.15</v>
      </c>
      <c r="S18" s="8">
        <v>1E-4</v>
      </c>
      <c r="T18" s="8">
        <v>5.7099999999999998E-2</v>
      </c>
      <c r="U18" s="8">
        <v>5.7000000000000002E-3</v>
      </c>
    </row>
    <row r="19" spans="2:21">
      <c r="B19" s="6" t="s">
        <v>170</v>
      </c>
      <c r="C19" s="17">
        <v>3900271</v>
      </c>
      <c r="D19" s="18" t="s">
        <v>115</v>
      </c>
      <c r="E19" s="6"/>
      <c r="F19" s="18">
        <v>520038506</v>
      </c>
      <c r="G19" s="6" t="s">
        <v>158</v>
      </c>
      <c r="H19" s="6" t="s">
        <v>169</v>
      </c>
      <c r="I19" s="6" t="s">
        <v>160</v>
      </c>
      <c r="J19" s="6"/>
      <c r="K19" s="24">
        <v>2.0499999999999998</v>
      </c>
      <c r="L19" s="6" t="s">
        <v>91</v>
      </c>
      <c r="M19" s="8">
        <v>4.4499999999999998E-2</v>
      </c>
      <c r="N19" s="8">
        <v>8.9999999999999993E-3</v>
      </c>
      <c r="O19" s="7">
        <v>200000</v>
      </c>
      <c r="P19" s="7">
        <v>115.24</v>
      </c>
      <c r="Q19" s="7">
        <v>0</v>
      </c>
      <c r="R19" s="7">
        <v>230.48</v>
      </c>
      <c r="S19" s="8">
        <v>2.9999999999999997E-4</v>
      </c>
      <c r="T19" s="8">
        <v>2.1100000000000001E-2</v>
      </c>
      <c r="U19" s="8">
        <v>2.0999999999999999E-3</v>
      </c>
    </row>
    <row r="20" spans="2:21">
      <c r="B20" s="6" t="s">
        <v>171</v>
      </c>
      <c r="C20" s="17">
        <v>1260603</v>
      </c>
      <c r="D20" s="18" t="s">
        <v>115</v>
      </c>
      <c r="E20" s="6"/>
      <c r="F20" s="18">
        <v>520033234</v>
      </c>
      <c r="G20" s="6" t="s">
        <v>158</v>
      </c>
      <c r="H20" s="6" t="s">
        <v>169</v>
      </c>
      <c r="I20" s="6" t="s">
        <v>160</v>
      </c>
      <c r="J20" s="6"/>
      <c r="K20" s="24">
        <v>6.19</v>
      </c>
      <c r="L20" s="6" t="s">
        <v>91</v>
      </c>
      <c r="M20" s="8">
        <v>0.04</v>
      </c>
      <c r="N20" s="8">
        <v>3.9699999999999999E-2</v>
      </c>
      <c r="O20" s="7">
        <v>1971287</v>
      </c>
      <c r="P20" s="7">
        <v>100.51</v>
      </c>
      <c r="Q20" s="7">
        <v>0</v>
      </c>
      <c r="R20" s="7">
        <v>1981.34</v>
      </c>
      <c r="S20" s="8">
        <v>6.9999999999999999E-4</v>
      </c>
      <c r="T20" s="8">
        <v>0.18149999999999999</v>
      </c>
      <c r="U20" s="8">
        <v>1.7999999999999999E-2</v>
      </c>
    </row>
    <row r="21" spans="2:21">
      <c r="B21" s="6" t="s">
        <v>172</v>
      </c>
      <c r="C21" s="17">
        <v>3230224</v>
      </c>
      <c r="D21" s="18" t="s">
        <v>115</v>
      </c>
      <c r="E21" s="6"/>
      <c r="F21" s="18">
        <v>520037789</v>
      </c>
      <c r="G21" s="6" t="s">
        <v>158</v>
      </c>
      <c r="H21" s="6" t="s">
        <v>169</v>
      </c>
      <c r="I21" s="6" t="s">
        <v>160</v>
      </c>
      <c r="J21" s="6"/>
      <c r="K21" s="24">
        <v>2.3199999999999998</v>
      </c>
      <c r="L21" s="6" t="s">
        <v>91</v>
      </c>
      <c r="M21" s="8">
        <v>5.8500000000000003E-2</v>
      </c>
      <c r="N21" s="8">
        <v>9.5999999999999992E-3</v>
      </c>
      <c r="O21" s="7">
        <v>542362.93000000005</v>
      </c>
      <c r="P21" s="7">
        <v>121.82</v>
      </c>
      <c r="Q21" s="7">
        <v>0</v>
      </c>
      <c r="R21" s="7">
        <v>660.71</v>
      </c>
      <c r="S21" s="8">
        <v>5.0000000000000001E-4</v>
      </c>
      <c r="T21" s="8">
        <v>6.0499999999999998E-2</v>
      </c>
      <c r="U21" s="8">
        <v>6.0000000000000001E-3</v>
      </c>
    </row>
    <row r="22" spans="2:21">
      <c r="B22" s="6" t="s">
        <v>173</v>
      </c>
      <c r="C22" s="17">
        <v>3230125</v>
      </c>
      <c r="D22" s="18" t="s">
        <v>115</v>
      </c>
      <c r="E22" s="6"/>
      <c r="F22" s="18">
        <v>520037789</v>
      </c>
      <c r="G22" s="6" t="s">
        <v>158</v>
      </c>
      <c r="H22" s="6" t="s">
        <v>169</v>
      </c>
      <c r="I22" s="6" t="s">
        <v>160</v>
      </c>
      <c r="J22" s="6"/>
      <c r="K22" s="24">
        <v>2.64</v>
      </c>
      <c r="L22" s="6" t="s">
        <v>91</v>
      </c>
      <c r="M22" s="8">
        <v>4.9000000000000002E-2</v>
      </c>
      <c r="N22" s="8">
        <v>1.04E-2</v>
      </c>
      <c r="O22" s="7">
        <v>288625</v>
      </c>
      <c r="P22" s="7">
        <v>115.35</v>
      </c>
      <c r="Q22" s="7">
        <v>0</v>
      </c>
      <c r="R22" s="7">
        <v>332.93</v>
      </c>
      <c r="S22" s="8">
        <v>4.0000000000000002E-4</v>
      </c>
      <c r="T22" s="8">
        <v>3.0499999999999999E-2</v>
      </c>
      <c r="U22" s="8">
        <v>3.0000000000000001E-3</v>
      </c>
    </row>
    <row r="23" spans="2:21">
      <c r="B23" s="6" t="s">
        <v>174</v>
      </c>
      <c r="C23" s="17">
        <v>1103670</v>
      </c>
      <c r="D23" s="18" t="s">
        <v>115</v>
      </c>
      <c r="E23" s="6"/>
      <c r="F23" s="18">
        <v>513937714</v>
      </c>
      <c r="G23" s="6" t="s">
        <v>175</v>
      </c>
      <c r="H23" s="6" t="s">
        <v>176</v>
      </c>
      <c r="I23" s="6" t="s">
        <v>177</v>
      </c>
      <c r="J23" s="6"/>
      <c r="K23" s="24">
        <v>1.94</v>
      </c>
      <c r="L23" s="6" t="s">
        <v>91</v>
      </c>
      <c r="M23" s="8">
        <v>4.0500000000000001E-2</v>
      </c>
      <c r="N23" s="8">
        <v>8.0999999999999996E-3</v>
      </c>
      <c r="O23" s="7">
        <v>16.41</v>
      </c>
      <c r="P23" s="7">
        <v>131</v>
      </c>
      <c r="Q23" s="7">
        <v>0</v>
      </c>
      <c r="R23" s="7">
        <v>0.02</v>
      </c>
      <c r="S23" s="8">
        <v>0</v>
      </c>
      <c r="T23" s="8">
        <v>0</v>
      </c>
      <c r="U23" s="8">
        <v>0</v>
      </c>
    </row>
    <row r="24" spans="2:21">
      <c r="B24" s="6" t="s">
        <v>178</v>
      </c>
      <c r="C24" s="17">
        <v>5050265</v>
      </c>
      <c r="D24" s="18" t="s">
        <v>115</v>
      </c>
      <c r="E24" s="6"/>
      <c r="F24" s="18">
        <v>520039066</v>
      </c>
      <c r="G24" s="6" t="s">
        <v>158</v>
      </c>
      <c r="H24" s="6" t="s">
        <v>179</v>
      </c>
      <c r="I24" s="6" t="s">
        <v>160</v>
      </c>
      <c r="J24" s="6"/>
      <c r="K24" s="24">
        <v>5.16</v>
      </c>
      <c r="L24" s="6" t="s">
        <v>91</v>
      </c>
      <c r="M24" s="8">
        <v>2.5000000000000001E-2</v>
      </c>
      <c r="N24" s="8">
        <v>2.5000000000000001E-2</v>
      </c>
      <c r="O24" s="7">
        <v>260000</v>
      </c>
      <c r="P24" s="7">
        <v>101.59</v>
      </c>
      <c r="Q24" s="7">
        <v>0</v>
      </c>
      <c r="R24" s="7">
        <v>264.13</v>
      </c>
      <c r="S24" s="8">
        <v>5.0000000000000001E-4</v>
      </c>
      <c r="T24" s="8">
        <v>2.4199999999999999E-2</v>
      </c>
      <c r="U24" s="8">
        <v>2.3999999999999998E-3</v>
      </c>
    </row>
    <row r="25" spans="2:21">
      <c r="B25" s="13" t="s">
        <v>180</v>
      </c>
      <c r="C25" s="14"/>
      <c r="D25" s="20"/>
      <c r="E25" s="13"/>
      <c r="F25" s="13"/>
      <c r="G25" s="13"/>
      <c r="H25" s="13"/>
      <c r="I25" s="13"/>
      <c r="J25" s="13"/>
      <c r="K25" s="23">
        <v>3.89</v>
      </c>
      <c r="L25" s="13"/>
      <c r="N25" s="16">
        <v>5.0900000000000001E-2</v>
      </c>
      <c r="O25" s="15">
        <v>2753060.5</v>
      </c>
      <c r="R25" s="15">
        <v>2629.47</v>
      </c>
      <c r="T25" s="16">
        <v>0.2409</v>
      </c>
      <c r="U25" s="16">
        <v>2.3900000000000001E-2</v>
      </c>
    </row>
    <row r="26" spans="2:21">
      <c r="B26" s="6" t="s">
        <v>181</v>
      </c>
      <c r="C26" s="17">
        <v>3900354</v>
      </c>
      <c r="D26" s="18" t="s">
        <v>115</v>
      </c>
      <c r="E26" s="6"/>
      <c r="F26" s="18">
        <v>520038506</v>
      </c>
      <c r="G26" s="6" t="s">
        <v>158</v>
      </c>
      <c r="H26" s="6" t="s">
        <v>169</v>
      </c>
      <c r="I26" s="6" t="s">
        <v>160</v>
      </c>
      <c r="J26" s="6"/>
      <c r="K26" s="24">
        <v>4.5199999999999996</v>
      </c>
      <c r="L26" s="6" t="s">
        <v>91</v>
      </c>
      <c r="M26" s="8">
        <v>3.85E-2</v>
      </c>
      <c r="N26" s="8">
        <v>3.0700000000000002E-2</v>
      </c>
      <c r="O26" s="7">
        <v>350000</v>
      </c>
      <c r="P26" s="7">
        <v>106.77</v>
      </c>
      <c r="Q26" s="7">
        <v>0</v>
      </c>
      <c r="R26" s="7">
        <v>373.69</v>
      </c>
      <c r="S26" s="8">
        <v>2.9999999999999997E-4</v>
      </c>
      <c r="T26" s="8">
        <v>3.4200000000000001E-2</v>
      </c>
      <c r="U26" s="8">
        <v>3.3999999999999998E-3</v>
      </c>
    </row>
    <row r="27" spans="2:21">
      <c r="B27" s="6" t="s">
        <v>182</v>
      </c>
      <c r="C27" s="17">
        <v>1137975</v>
      </c>
      <c r="D27" s="18" t="s">
        <v>115</v>
      </c>
      <c r="E27" s="6"/>
      <c r="F27" s="18">
        <v>1744984</v>
      </c>
      <c r="G27" s="6" t="s">
        <v>158</v>
      </c>
      <c r="H27" s="6" t="s">
        <v>176</v>
      </c>
      <c r="I27" s="6" t="s">
        <v>177</v>
      </c>
      <c r="J27" s="6"/>
      <c r="K27" s="24">
        <v>4.04</v>
      </c>
      <c r="L27" s="6" t="s">
        <v>91</v>
      </c>
      <c r="M27" s="8">
        <v>4.3499999999999997E-2</v>
      </c>
      <c r="N27" s="8">
        <v>5.2400000000000002E-2</v>
      </c>
      <c r="O27" s="7">
        <v>739940</v>
      </c>
      <c r="P27" s="7">
        <v>97.32</v>
      </c>
      <c r="Q27" s="7">
        <v>0</v>
      </c>
      <c r="R27" s="7">
        <v>720.11</v>
      </c>
      <c r="S27" s="8">
        <v>4.0000000000000002E-4</v>
      </c>
      <c r="T27" s="8">
        <v>6.6000000000000003E-2</v>
      </c>
      <c r="U27" s="8">
        <v>6.4999999999999997E-3</v>
      </c>
    </row>
    <row r="28" spans="2:21">
      <c r="B28" s="6" t="s">
        <v>183</v>
      </c>
      <c r="C28" s="17">
        <v>1136464</v>
      </c>
      <c r="D28" s="18" t="s">
        <v>115</v>
      </c>
      <c r="E28" s="6"/>
      <c r="F28" s="18">
        <v>514065283</v>
      </c>
      <c r="G28" s="6" t="s">
        <v>184</v>
      </c>
      <c r="H28" s="6" t="s">
        <v>176</v>
      </c>
      <c r="I28" s="6" t="s">
        <v>177</v>
      </c>
      <c r="J28" s="6"/>
      <c r="K28" s="24">
        <v>3.64</v>
      </c>
      <c r="L28" s="6" t="s">
        <v>91</v>
      </c>
      <c r="M28" s="8">
        <v>2.75E-2</v>
      </c>
      <c r="N28" s="8">
        <v>2.9000000000000001E-2</v>
      </c>
      <c r="O28" s="7">
        <v>479882.5</v>
      </c>
      <c r="P28" s="7">
        <v>100.43</v>
      </c>
      <c r="Q28" s="7">
        <v>0</v>
      </c>
      <c r="R28" s="7">
        <v>481.95</v>
      </c>
      <c r="S28" s="8">
        <v>1E-3</v>
      </c>
      <c r="T28" s="8">
        <v>4.41E-2</v>
      </c>
      <c r="U28" s="8">
        <v>4.4000000000000003E-3</v>
      </c>
    </row>
    <row r="29" spans="2:21">
      <c r="B29" s="6" t="s">
        <v>185</v>
      </c>
      <c r="C29" s="17">
        <v>1150812</v>
      </c>
      <c r="D29" s="18" t="s">
        <v>115</v>
      </c>
      <c r="E29" s="6"/>
      <c r="F29" s="18">
        <v>510678816</v>
      </c>
      <c r="G29" s="6" t="s">
        <v>186</v>
      </c>
      <c r="H29" s="6" t="s">
        <v>187</v>
      </c>
      <c r="I29" s="6" t="s">
        <v>177</v>
      </c>
      <c r="J29" s="6"/>
      <c r="K29" s="24">
        <v>4.6100000000000003</v>
      </c>
      <c r="L29" s="6" t="s">
        <v>91</v>
      </c>
      <c r="M29" s="8">
        <v>3.2500000000000001E-2</v>
      </c>
      <c r="N29" s="8">
        <v>3.2800000000000003E-2</v>
      </c>
      <c r="O29" s="7">
        <v>330000</v>
      </c>
      <c r="P29" s="7">
        <v>99.99</v>
      </c>
      <c r="Q29" s="7">
        <v>0</v>
      </c>
      <c r="R29" s="7">
        <v>329.97</v>
      </c>
      <c r="S29" s="8">
        <v>6.9999999999999999E-4</v>
      </c>
      <c r="T29" s="8">
        <v>3.0200000000000001E-2</v>
      </c>
      <c r="U29" s="8">
        <v>3.0000000000000001E-3</v>
      </c>
    </row>
    <row r="30" spans="2:21">
      <c r="B30" s="6" t="s">
        <v>188</v>
      </c>
      <c r="C30" s="17">
        <v>1143544</v>
      </c>
      <c r="D30" s="18" t="s">
        <v>115</v>
      </c>
      <c r="E30" s="6"/>
      <c r="F30" s="18">
        <v>1964054</v>
      </c>
      <c r="G30" s="6" t="s">
        <v>158</v>
      </c>
      <c r="H30" s="6" t="s">
        <v>189</v>
      </c>
      <c r="I30" s="6" t="s">
        <v>160</v>
      </c>
      <c r="J30" s="6"/>
      <c r="K30" s="24">
        <v>3.5</v>
      </c>
      <c r="L30" s="6" t="s">
        <v>91</v>
      </c>
      <c r="M30" s="8">
        <v>5.7000000000000002E-2</v>
      </c>
      <c r="N30" s="8">
        <v>0.24260000000000001</v>
      </c>
      <c r="O30" s="7">
        <v>293415</v>
      </c>
      <c r="P30" s="7">
        <v>57.7</v>
      </c>
      <c r="Q30" s="7">
        <v>0</v>
      </c>
      <c r="R30" s="7">
        <v>169.3</v>
      </c>
      <c r="S30" s="8">
        <v>2.9999999999999997E-4</v>
      </c>
      <c r="T30" s="8">
        <v>1.55E-2</v>
      </c>
      <c r="U30" s="8">
        <v>1.5E-3</v>
      </c>
    </row>
    <row r="31" spans="2:21">
      <c r="B31" s="6" t="s">
        <v>190</v>
      </c>
      <c r="C31" s="17">
        <v>1140656</v>
      </c>
      <c r="D31" s="18" t="s">
        <v>115</v>
      </c>
      <c r="E31" s="6"/>
      <c r="F31" s="18">
        <v>520043878</v>
      </c>
      <c r="G31" s="6" t="s">
        <v>191</v>
      </c>
      <c r="H31" s="6" t="s">
        <v>192</v>
      </c>
      <c r="I31" s="6" t="s">
        <v>177</v>
      </c>
      <c r="J31" s="6"/>
      <c r="K31" s="24">
        <v>3.2</v>
      </c>
      <c r="L31" s="6" t="s">
        <v>91</v>
      </c>
      <c r="M31" s="8">
        <v>2.9499999999999998E-2</v>
      </c>
      <c r="N31" s="8">
        <v>3.3599999999999998E-2</v>
      </c>
      <c r="O31" s="7">
        <v>559823</v>
      </c>
      <c r="P31" s="7">
        <v>99.04</v>
      </c>
      <c r="Q31" s="7">
        <v>0</v>
      </c>
      <c r="R31" s="7">
        <v>554.45000000000005</v>
      </c>
      <c r="S31" s="8">
        <v>2.3999999999999998E-3</v>
      </c>
      <c r="T31" s="8">
        <v>5.0799999999999998E-2</v>
      </c>
      <c r="U31" s="8">
        <v>5.0000000000000001E-3</v>
      </c>
    </row>
    <row r="32" spans="2:21">
      <c r="B32" s="13" t="s">
        <v>193</v>
      </c>
      <c r="C32" s="14"/>
      <c r="D32" s="20"/>
      <c r="E32" s="13"/>
      <c r="F32" s="13"/>
      <c r="G32" s="13"/>
      <c r="H32" s="13"/>
      <c r="I32" s="13"/>
      <c r="J32" s="13"/>
      <c r="K32" s="23">
        <v>3.02</v>
      </c>
      <c r="L32" s="13"/>
      <c r="M32" s="21"/>
      <c r="N32" s="16">
        <v>0.2135</v>
      </c>
      <c r="O32" s="15">
        <v>355922</v>
      </c>
      <c r="R32" s="15">
        <v>257.69</v>
      </c>
      <c r="T32" s="16">
        <v>2.3599999999999999E-2</v>
      </c>
      <c r="U32" s="16">
        <v>2.3E-3</v>
      </c>
    </row>
    <row r="33" spans="2:21">
      <c r="B33" s="6" t="s">
        <v>194</v>
      </c>
      <c r="C33" s="17">
        <v>1143155</v>
      </c>
      <c r="D33" s="18" t="s">
        <v>115</v>
      </c>
      <c r="E33" s="6"/>
      <c r="F33" s="18">
        <v>4815200</v>
      </c>
      <c r="G33" s="6" t="s">
        <v>195</v>
      </c>
      <c r="H33" s="6" t="s">
        <v>196</v>
      </c>
      <c r="I33" s="6" t="s">
        <v>160</v>
      </c>
      <c r="J33" s="6"/>
      <c r="K33" s="24">
        <v>3.02</v>
      </c>
      <c r="L33" s="6" t="s">
        <v>91</v>
      </c>
      <c r="M33" s="8">
        <v>5.5500000000000001E-2</v>
      </c>
      <c r="N33" s="8">
        <v>0.2135</v>
      </c>
      <c r="O33" s="7">
        <v>355922</v>
      </c>
      <c r="P33" s="7">
        <v>72.400000000000006</v>
      </c>
      <c r="Q33" s="7">
        <v>0</v>
      </c>
      <c r="R33" s="7">
        <v>257.69</v>
      </c>
      <c r="S33" s="8">
        <v>8.9999999999999998E-4</v>
      </c>
      <c r="T33" s="8">
        <v>2.3599999999999999E-2</v>
      </c>
      <c r="U33" s="8">
        <v>2.3E-3</v>
      </c>
    </row>
    <row r="34" spans="2:21">
      <c r="B34" s="13" t="s">
        <v>197</v>
      </c>
      <c r="C34" s="14"/>
      <c r="D34" s="20"/>
      <c r="E34" s="13"/>
      <c r="F34" s="13"/>
      <c r="G34" s="13"/>
      <c r="H34" s="13"/>
      <c r="I34" s="13"/>
      <c r="J34" s="13"/>
      <c r="K34" s="25"/>
      <c r="L34" s="13"/>
      <c r="M34" s="21"/>
      <c r="O34" s="15">
        <v>0</v>
      </c>
      <c r="R34" s="15">
        <v>0</v>
      </c>
      <c r="T34" s="16">
        <v>0</v>
      </c>
      <c r="U34" s="16">
        <v>0</v>
      </c>
    </row>
    <row r="35" spans="2:21">
      <c r="B35" s="3" t="s">
        <v>198</v>
      </c>
      <c r="C35" s="12"/>
      <c r="D35" s="19"/>
      <c r="E35" s="3"/>
      <c r="F35" s="3"/>
      <c r="G35" s="3"/>
      <c r="H35" s="3"/>
      <c r="I35" s="3"/>
      <c r="J35" s="3"/>
      <c r="K35" s="22">
        <v>4.5999999999999996</v>
      </c>
      <c r="L35" s="3"/>
      <c r="M35" s="21"/>
      <c r="N35" s="10">
        <v>3.78E-2</v>
      </c>
      <c r="O35" s="9">
        <v>120000</v>
      </c>
      <c r="R35" s="9">
        <v>448.14</v>
      </c>
      <c r="T35" s="10">
        <v>4.1099999999999998E-2</v>
      </c>
      <c r="U35" s="10">
        <v>4.1000000000000003E-3</v>
      </c>
    </row>
    <row r="36" spans="2:21">
      <c r="B36" s="13" t="s">
        <v>199</v>
      </c>
      <c r="C36" s="14"/>
      <c r="D36" s="20"/>
      <c r="E36" s="13"/>
      <c r="F36" s="13"/>
      <c r="G36" s="13"/>
      <c r="H36" s="13"/>
      <c r="I36" s="13"/>
      <c r="J36" s="13"/>
      <c r="K36" s="25"/>
      <c r="L36" s="13"/>
      <c r="M36" s="21"/>
      <c r="O36" s="15">
        <v>0</v>
      </c>
      <c r="R36" s="15">
        <v>0</v>
      </c>
      <c r="T36" s="16">
        <v>0</v>
      </c>
      <c r="U36" s="16">
        <v>0</v>
      </c>
    </row>
    <row r="37" spans="2:21">
      <c r="B37" s="13" t="s">
        <v>200</v>
      </c>
      <c r="C37" s="14"/>
      <c r="D37" s="20"/>
      <c r="E37" s="13"/>
      <c r="F37" s="13"/>
      <c r="G37" s="13"/>
      <c r="H37" s="13"/>
      <c r="I37" s="13"/>
      <c r="J37" s="13"/>
      <c r="K37" s="23">
        <v>4.5999999999999996</v>
      </c>
      <c r="L37" s="13"/>
      <c r="M37" s="21"/>
      <c r="N37" s="16">
        <v>3.78E-2</v>
      </c>
      <c r="O37" s="15">
        <v>120000</v>
      </c>
      <c r="R37" s="15">
        <v>448.14</v>
      </c>
      <c r="T37" s="16">
        <v>4.1099999999999998E-2</v>
      </c>
      <c r="U37" s="16">
        <v>4.1000000000000003E-3</v>
      </c>
    </row>
    <row r="38" spans="2:21">
      <c r="B38" s="6" t="s">
        <v>201</v>
      </c>
      <c r="C38" s="17" t="s">
        <v>202</v>
      </c>
      <c r="D38" s="18" t="s">
        <v>138</v>
      </c>
      <c r="E38" s="6" t="s">
        <v>203</v>
      </c>
      <c r="F38" s="6"/>
      <c r="G38" s="6" t="s">
        <v>165</v>
      </c>
      <c r="H38" s="6" t="s">
        <v>204</v>
      </c>
      <c r="I38" s="6" t="s">
        <v>140</v>
      </c>
      <c r="J38" s="6"/>
      <c r="K38" s="24">
        <v>4.51</v>
      </c>
      <c r="L38" s="6" t="s">
        <v>40</v>
      </c>
      <c r="M38" s="8">
        <v>3.5841999999999999E-2</v>
      </c>
      <c r="N38" s="8">
        <v>3.6999999999999998E-2</v>
      </c>
      <c r="O38" s="7">
        <v>80000</v>
      </c>
      <c r="P38" s="7">
        <v>100</v>
      </c>
      <c r="Q38" s="7">
        <v>0</v>
      </c>
      <c r="R38" s="7">
        <v>299.83999999999997</v>
      </c>
      <c r="S38" s="8">
        <v>0</v>
      </c>
      <c r="T38" s="8">
        <v>2.75E-2</v>
      </c>
      <c r="U38" s="8">
        <v>2.7000000000000001E-3</v>
      </c>
    </row>
    <row r="39" spans="2:21">
      <c r="B39" s="6" t="s">
        <v>205</v>
      </c>
      <c r="C39" s="17" t="s">
        <v>206</v>
      </c>
      <c r="D39" s="18" t="s">
        <v>138</v>
      </c>
      <c r="E39" s="6" t="s">
        <v>203</v>
      </c>
      <c r="F39" s="6"/>
      <c r="G39" s="6" t="s">
        <v>165</v>
      </c>
      <c r="H39" s="6" t="s">
        <v>204</v>
      </c>
      <c r="I39" s="6" t="s">
        <v>140</v>
      </c>
      <c r="J39" s="6"/>
      <c r="K39" s="24">
        <v>4.79</v>
      </c>
      <c r="L39" s="6" t="s">
        <v>40</v>
      </c>
      <c r="M39" s="8">
        <v>3.6415999999999997E-2</v>
      </c>
      <c r="N39" s="8">
        <v>3.9399999999999998E-2</v>
      </c>
      <c r="O39" s="7">
        <v>40000</v>
      </c>
      <c r="P39" s="7">
        <v>98.92</v>
      </c>
      <c r="Q39" s="7">
        <v>0</v>
      </c>
      <c r="R39" s="7">
        <v>148.30000000000001</v>
      </c>
      <c r="S39" s="8">
        <v>1E-4</v>
      </c>
      <c r="T39" s="8">
        <v>1.3599999999999999E-2</v>
      </c>
      <c r="U39" s="8">
        <v>1.2999999999999999E-3</v>
      </c>
    </row>
    <row r="42" spans="2:21">
      <c r="B42" s="6" t="s">
        <v>97</v>
      </c>
      <c r="C42" s="17"/>
      <c r="D42" s="18"/>
      <c r="E42" s="6"/>
      <c r="F42" s="6"/>
      <c r="G42" s="6"/>
      <c r="H42" s="6"/>
      <c r="I42" s="6"/>
      <c r="J42" s="6"/>
      <c r="L42" s="6"/>
    </row>
    <row r="46" spans="2:21">
      <c r="B46" s="5" t="s">
        <v>71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5"/>
  <sheetViews>
    <sheetView rightToLeft="1" topLeftCell="A13" workbookViewId="0"/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3.7109375" customWidth="1"/>
    <col min="10" max="10" width="12.7109375" customWidth="1"/>
    <col min="11" max="11" width="21.7109375" customWidth="1"/>
    <col min="12" max="12" width="11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98</v>
      </c>
    </row>
    <row r="7" spans="2:15" ht="15.75">
      <c r="B7" s="2" t="s">
        <v>207</v>
      </c>
    </row>
    <row r="8" spans="2:15">
      <c r="B8" s="3" t="s">
        <v>73</v>
      </c>
      <c r="C8" s="3" t="s">
        <v>74</v>
      </c>
      <c r="D8" s="3" t="s">
        <v>100</v>
      </c>
      <c r="E8" s="3" t="s">
        <v>142</v>
      </c>
      <c r="F8" s="3" t="s">
        <v>75</v>
      </c>
      <c r="G8" s="3" t="s">
        <v>143</v>
      </c>
      <c r="H8" s="3" t="s">
        <v>78</v>
      </c>
      <c r="I8" s="3" t="s">
        <v>103</v>
      </c>
      <c r="J8" s="3" t="s">
        <v>39</v>
      </c>
      <c r="K8" s="3" t="s">
        <v>104</v>
      </c>
      <c r="L8" s="3" t="s">
        <v>81</v>
      </c>
      <c r="M8" s="3" t="s">
        <v>105</v>
      </c>
      <c r="N8" s="3" t="s">
        <v>106</v>
      </c>
      <c r="O8" s="3" t="s">
        <v>83</v>
      </c>
    </row>
    <row r="9" spans="2:15">
      <c r="B9" s="4"/>
      <c r="C9" s="4"/>
      <c r="D9" s="4"/>
      <c r="E9" s="4"/>
      <c r="F9" s="4"/>
      <c r="G9" s="4"/>
      <c r="H9" s="4"/>
      <c r="I9" s="4" t="s">
        <v>109</v>
      </c>
      <c r="J9" s="4" t="s">
        <v>110</v>
      </c>
      <c r="K9" s="4" t="s">
        <v>85</v>
      </c>
      <c r="L9" s="4" t="s">
        <v>85</v>
      </c>
      <c r="M9" s="4" t="s">
        <v>84</v>
      </c>
      <c r="N9" s="4" t="s">
        <v>84</v>
      </c>
      <c r="O9" s="4" t="s">
        <v>84</v>
      </c>
    </row>
    <row r="11" spans="2:15">
      <c r="B11" s="3" t="s">
        <v>208</v>
      </c>
      <c r="C11" s="12"/>
      <c r="D11" s="19"/>
      <c r="E11" s="3"/>
      <c r="F11" s="3"/>
      <c r="G11" s="3"/>
      <c r="H11" s="3"/>
      <c r="I11" s="9">
        <v>382312</v>
      </c>
      <c r="L11" s="9">
        <v>6984.83</v>
      </c>
      <c r="N11" s="10">
        <v>1</v>
      </c>
      <c r="O11" s="10">
        <v>6.3500000000000001E-2</v>
      </c>
    </row>
    <row r="12" spans="2:15">
      <c r="B12" s="3" t="s">
        <v>209</v>
      </c>
      <c r="C12" s="12"/>
      <c r="D12" s="19"/>
      <c r="E12" s="3"/>
      <c r="F12" s="3"/>
      <c r="G12" s="3"/>
      <c r="H12" s="3"/>
      <c r="I12" s="9">
        <v>372076</v>
      </c>
      <c r="L12" s="9">
        <v>4918.9399999999996</v>
      </c>
      <c r="N12" s="10">
        <v>0.70420000000000005</v>
      </c>
      <c r="O12" s="10">
        <v>4.4699999999999997E-2</v>
      </c>
    </row>
    <row r="13" spans="2:15">
      <c r="B13" s="13" t="s">
        <v>210</v>
      </c>
      <c r="C13" s="14"/>
      <c r="D13" s="20"/>
      <c r="E13" s="13"/>
      <c r="F13" s="13"/>
      <c r="G13" s="13"/>
      <c r="H13" s="13"/>
      <c r="I13" s="15">
        <v>115309</v>
      </c>
      <c r="L13" s="15">
        <v>3258.99</v>
      </c>
      <c r="N13" s="16">
        <v>0.46660000000000001</v>
      </c>
      <c r="O13" s="16">
        <v>2.9600000000000001E-2</v>
      </c>
    </row>
    <row r="14" spans="2:15">
      <c r="B14" s="6" t="s">
        <v>211</v>
      </c>
      <c r="C14" s="17">
        <v>691212</v>
      </c>
      <c r="D14" s="18" t="s">
        <v>115</v>
      </c>
      <c r="E14" s="6"/>
      <c r="F14" s="18">
        <v>520007030</v>
      </c>
      <c r="G14" s="6" t="s">
        <v>165</v>
      </c>
      <c r="H14" s="6" t="s">
        <v>91</v>
      </c>
      <c r="I14" s="7">
        <v>19417</v>
      </c>
      <c r="J14" s="7">
        <v>1156</v>
      </c>
      <c r="K14" s="7">
        <v>0</v>
      </c>
      <c r="L14" s="7">
        <v>224.46</v>
      </c>
      <c r="M14" s="8">
        <v>0</v>
      </c>
      <c r="N14" s="8">
        <v>3.2099999999999997E-2</v>
      </c>
      <c r="O14" s="8">
        <v>2E-3</v>
      </c>
    </row>
    <row r="15" spans="2:15">
      <c r="B15" s="6" t="s">
        <v>212</v>
      </c>
      <c r="C15" s="17">
        <v>604611</v>
      </c>
      <c r="D15" s="18" t="s">
        <v>115</v>
      </c>
      <c r="E15" s="6"/>
      <c r="F15" s="18">
        <v>520018078</v>
      </c>
      <c r="G15" s="6" t="s">
        <v>165</v>
      </c>
      <c r="H15" s="6" t="s">
        <v>91</v>
      </c>
      <c r="I15" s="7">
        <v>42860</v>
      </c>
      <c r="J15" s="7">
        <v>2260</v>
      </c>
      <c r="K15" s="7">
        <v>0</v>
      </c>
      <c r="L15" s="7">
        <v>968.64</v>
      </c>
      <c r="M15" s="8">
        <v>0</v>
      </c>
      <c r="N15" s="8">
        <v>0.13869999999999999</v>
      </c>
      <c r="O15" s="8">
        <v>8.8000000000000005E-3</v>
      </c>
    </row>
    <row r="16" spans="2:15">
      <c r="B16" s="6" t="s">
        <v>213</v>
      </c>
      <c r="C16" s="17">
        <v>695437</v>
      </c>
      <c r="D16" s="18" t="s">
        <v>115</v>
      </c>
      <c r="E16" s="6"/>
      <c r="F16" s="18">
        <v>520000522</v>
      </c>
      <c r="G16" s="6" t="s">
        <v>165</v>
      </c>
      <c r="H16" s="6" t="s">
        <v>91</v>
      </c>
      <c r="I16" s="7">
        <v>6371</v>
      </c>
      <c r="J16" s="7">
        <v>6314</v>
      </c>
      <c r="K16" s="7">
        <v>0</v>
      </c>
      <c r="L16" s="7">
        <v>402.26</v>
      </c>
      <c r="M16" s="8">
        <v>0</v>
      </c>
      <c r="N16" s="8">
        <v>5.7599999999999998E-2</v>
      </c>
      <c r="O16" s="8">
        <v>3.7000000000000002E-3</v>
      </c>
    </row>
    <row r="17" spans="2:15">
      <c r="B17" s="6" t="s">
        <v>214</v>
      </c>
      <c r="C17" s="17">
        <v>662577</v>
      </c>
      <c r="D17" s="18" t="s">
        <v>115</v>
      </c>
      <c r="E17" s="6"/>
      <c r="F17" s="18">
        <v>520000118</v>
      </c>
      <c r="G17" s="6" t="s">
        <v>165</v>
      </c>
      <c r="H17" s="6" t="s">
        <v>91</v>
      </c>
      <c r="I17" s="7">
        <v>7926</v>
      </c>
      <c r="J17" s="7">
        <v>2365</v>
      </c>
      <c r="K17" s="7">
        <v>0</v>
      </c>
      <c r="L17" s="7">
        <v>187.45</v>
      </c>
      <c r="M17" s="8">
        <v>0</v>
      </c>
      <c r="N17" s="8">
        <v>2.6800000000000001E-2</v>
      </c>
      <c r="O17" s="8">
        <v>1.6999999999999999E-3</v>
      </c>
    </row>
    <row r="18" spans="2:15">
      <c r="B18" s="6" t="s">
        <v>215</v>
      </c>
      <c r="C18" s="17">
        <v>767012</v>
      </c>
      <c r="D18" s="18" t="s">
        <v>115</v>
      </c>
      <c r="E18" s="6"/>
      <c r="F18" s="18">
        <v>520017450</v>
      </c>
      <c r="G18" s="6" t="s">
        <v>175</v>
      </c>
      <c r="H18" s="6" t="s">
        <v>91</v>
      </c>
      <c r="I18" s="7">
        <v>6600</v>
      </c>
      <c r="J18" s="7">
        <v>1901</v>
      </c>
      <c r="K18" s="7">
        <v>0</v>
      </c>
      <c r="L18" s="7">
        <v>125.47</v>
      </c>
      <c r="M18" s="8">
        <v>0</v>
      </c>
      <c r="N18" s="8">
        <v>1.7999999999999999E-2</v>
      </c>
      <c r="O18" s="8">
        <v>1.1000000000000001E-3</v>
      </c>
    </row>
    <row r="19" spans="2:15">
      <c r="B19" s="6" t="s">
        <v>216</v>
      </c>
      <c r="C19" s="17">
        <v>585018</v>
      </c>
      <c r="D19" s="18" t="s">
        <v>115</v>
      </c>
      <c r="E19" s="6"/>
      <c r="F19" s="18">
        <v>520033986</v>
      </c>
      <c r="G19" s="6" t="s">
        <v>175</v>
      </c>
      <c r="H19" s="6" t="s">
        <v>91</v>
      </c>
      <c r="I19" s="7">
        <v>10383</v>
      </c>
      <c r="J19" s="7">
        <v>2459</v>
      </c>
      <c r="K19" s="7">
        <v>0</v>
      </c>
      <c r="L19" s="7">
        <v>255.32</v>
      </c>
      <c r="M19" s="8">
        <v>0</v>
      </c>
      <c r="N19" s="8">
        <v>3.6600000000000001E-2</v>
      </c>
      <c r="O19" s="8">
        <v>2.3E-3</v>
      </c>
    </row>
    <row r="20" spans="2:15">
      <c r="B20" s="6" t="s">
        <v>217</v>
      </c>
      <c r="C20" s="17">
        <v>777037</v>
      </c>
      <c r="D20" s="18" t="s">
        <v>115</v>
      </c>
      <c r="E20" s="6"/>
      <c r="F20" s="18">
        <v>520022732</v>
      </c>
      <c r="G20" s="6" t="s">
        <v>184</v>
      </c>
      <c r="H20" s="6" t="s">
        <v>91</v>
      </c>
      <c r="I20" s="7">
        <v>2328</v>
      </c>
      <c r="J20" s="7">
        <v>2455</v>
      </c>
      <c r="K20" s="7">
        <v>0</v>
      </c>
      <c r="L20" s="7">
        <v>57.15</v>
      </c>
      <c r="M20" s="8">
        <v>0</v>
      </c>
      <c r="N20" s="8">
        <v>8.2000000000000007E-3</v>
      </c>
      <c r="O20" s="8">
        <v>5.0000000000000001E-4</v>
      </c>
    </row>
    <row r="21" spans="2:15">
      <c r="B21" s="6" t="s">
        <v>218</v>
      </c>
      <c r="C21" s="17">
        <v>1143429</v>
      </c>
      <c r="D21" s="18" t="s">
        <v>115</v>
      </c>
      <c r="E21" s="6"/>
      <c r="F21" s="18">
        <v>510678816</v>
      </c>
      <c r="G21" s="6" t="s">
        <v>186</v>
      </c>
      <c r="H21" s="6" t="s">
        <v>91</v>
      </c>
      <c r="I21" s="7">
        <v>410</v>
      </c>
      <c r="J21" s="7">
        <v>40010</v>
      </c>
      <c r="K21" s="7">
        <v>0</v>
      </c>
      <c r="L21" s="7">
        <v>164.04</v>
      </c>
      <c r="M21" s="8">
        <v>0</v>
      </c>
      <c r="N21" s="8">
        <v>2.35E-2</v>
      </c>
      <c r="O21" s="8">
        <v>1.5E-3</v>
      </c>
    </row>
    <row r="22" spans="2:15">
      <c r="B22" s="6" t="s">
        <v>219</v>
      </c>
      <c r="C22" s="17">
        <v>323014</v>
      </c>
      <c r="D22" s="18" t="s">
        <v>115</v>
      </c>
      <c r="E22" s="6"/>
      <c r="F22" s="18">
        <v>520037789</v>
      </c>
      <c r="G22" s="6" t="s">
        <v>158</v>
      </c>
      <c r="H22" s="6" t="s">
        <v>91</v>
      </c>
      <c r="I22" s="7">
        <v>396</v>
      </c>
      <c r="J22" s="7">
        <v>15580</v>
      </c>
      <c r="K22" s="7">
        <v>0</v>
      </c>
      <c r="L22" s="7">
        <v>61.7</v>
      </c>
      <c r="M22" s="8">
        <v>0</v>
      </c>
      <c r="N22" s="8">
        <v>8.8000000000000005E-3</v>
      </c>
      <c r="O22" s="8">
        <v>5.9999999999999995E-4</v>
      </c>
    </row>
    <row r="23" spans="2:15">
      <c r="B23" s="6" t="s">
        <v>220</v>
      </c>
      <c r="C23" s="17">
        <v>629014</v>
      </c>
      <c r="D23" s="18" t="s">
        <v>115</v>
      </c>
      <c r="E23" s="6"/>
      <c r="F23" s="18">
        <v>520013954</v>
      </c>
      <c r="G23" s="6" t="s">
        <v>168</v>
      </c>
      <c r="H23" s="6" t="s">
        <v>91</v>
      </c>
      <c r="I23" s="7">
        <v>3842</v>
      </c>
      <c r="J23" s="7">
        <v>5865</v>
      </c>
      <c r="K23" s="7">
        <v>0</v>
      </c>
      <c r="L23" s="7">
        <v>225.33</v>
      </c>
      <c r="M23" s="8">
        <v>0</v>
      </c>
      <c r="N23" s="8">
        <v>3.2300000000000002E-2</v>
      </c>
      <c r="O23" s="8">
        <v>2E-3</v>
      </c>
    </row>
    <row r="24" spans="2:15">
      <c r="B24" s="6" t="s">
        <v>221</v>
      </c>
      <c r="C24" s="17">
        <v>475020</v>
      </c>
      <c r="D24" s="18" t="s">
        <v>115</v>
      </c>
      <c r="E24" s="6"/>
      <c r="F24" s="18">
        <v>550013098</v>
      </c>
      <c r="G24" s="6" t="s">
        <v>222</v>
      </c>
      <c r="H24" s="6" t="s">
        <v>91</v>
      </c>
      <c r="I24" s="7">
        <v>6001</v>
      </c>
      <c r="J24" s="7">
        <v>982</v>
      </c>
      <c r="K24" s="7">
        <v>0.66</v>
      </c>
      <c r="L24" s="7">
        <v>59.59</v>
      </c>
      <c r="M24" s="8">
        <v>0</v>
      </c>
      <c r="N24" s="8">
        <v>8.5000000000000006E-3</v>
      </c>
      <c r="O24" s="8">
        <v>5.0000000000000001E-4</v>
      </c>
    </row>
    <row r="25" spans="2:15">
      <c r="B25" s="6" t="s">
        <v>223</v>
      </c>
      <c r="C25" s="17">
        <v>230011</v>
      </c>
      <c r="D25" s="18" t="s">
        <v>115</v>
      </c>
      <c r="E25" s="6"/>
      <c r="F25" s="18">
        <v>520031931</v>
      </c>
      <c r="G25" s="6" t="s">
        <v>162</v>
      </c>
      <c r="H25" s="6" t="s">
        <v>91</v>
      </c>
      <c r="I25" s="7">
        <v>7755</v>
      </c>
      <c r="J25" s="7">
        <v>365</v>
      </c>
      <c r="K25" s="7">
        <v>0</v>
      </c>
      <c r="L25" s="7">
        <v>28.31</v>
      </c>
      <c r="M25" s="8">
        <v>0</v>
      </c>
      <c r="N25" s="8">
        <v>4.1000000000000003E-3</v>
      </c>
      <c r="O25" s="8">
        <v>2.9999999999999997E-4</v>
      </c>
    </row>
    <row r="26" spans="2:15">
      <c r="B26" s="6" t="s">
        <v>224</v>
      </c>
      <c r="C26" s="17">
        <v>1100007</v>
      </c>
      <c r="D26" s="18" t="s">
        <v>115</v>
      </c>
      <c r="E26" s="6"/>
      <c r="F26" s="18">
        <v>510216054</v>
      </c>
      <c r="G26" s="6" t="s">
        <v>191</v>
      </c>
      <c r="H26" s="6" t="s">
        <v>91</v>
      </c>
      <c r="I26" s="7">
        <v>517</v>
      </c>
      <c r="J26" s="7">
        <v>56410</v>
      </c>
      <c r="K26" s="7">
        <v>0</v>
      </c>
      <c r="L26" s="7">
        <v>291.64</v>
      </c>
      <c r="M26" s="8">
        <v>0</v>
      </c>
      <c r="N26" s="8">
        <v>4.1799999999999997E-2</v>
      </c>
      <c r="O26" s="8">
        <v>2.7000000000000001E-3</v>
      </c>
    </row>
    <row r="27" spans="2:15">
      <c r="B27" s="6" t="s">
        <v>225</v>
      </c>
      <c r="C27" s="17">
        <v>273011</v>
      </c>
      <c r="D27" s="18" t="s">
        <v>115</v>
      </c>
      <c r="E27" s="6"/>
      <c r="F27" s="18">
        <v>520036872</v>
      </c>
      <c r="G27" s="6" t="s">
        <v>226</v>
      </c>
      <c r="H27" s="6" t="s">
        <v>91</v>
      </c>
      <c r="I27" s="7">
        <v>303</v>
      </c>
      <c r="J27" s="7">
        <v>40220</v>
      </c>
      <c r="K27" s="7">
        <v>0</v>
      </c>
      <c r="L27" s="7">
        <v>121.87</v>
      </c>
      <c r="M27" s="8">
        <v>0</v>
      </c>
      <c r="N27" s="8">
        <v>1.7399999999999999E-2</v>
      </c>
      <c r="O27" s="8">
        <v>1.1000000000000001E-3</v>
      </c>
    </row>
    <row r="28" spans="2:15">
      <c r="B28" s="6" t="s">
        <v>227</v>
      </c>
      <c r="C28" s="17">
        <v>1081124</v>
      </c>
      <c r="D28" s="18" t="s">
        <v>115</v>
      </c>
      <c r="E28" s="6"/>
      <c r="F28" s="18">
        <v>520043027</v>
      </c>
      <c r="G28" s="6" t="s">
        <v>228</v>
      </c>
      <c r="H28" s="6" t="s">
        <v>91</v>
      </c>
      <c r="I28" s="7">
        <v>200</v>
      </c>
      <c r="J28" s="7">
        <v>42880</v>
      </c>
      <c r="K28" s="7">
        <v>0</v>
      </c>
      <c r="L28" s="7">
        <v>85.76</v>
      </c>
      <c r="M28" s="8">
        <v>0</v>
      </c>
      <c r="N28" s="8">
        <v>1.23E-2</v>
      </c>
      <c r="O28" s="8">
        <v>8.0000000000000004E-4</v>
      </c>
    </row>
    <row r="29" spans="2:15">
      <c r="B29" s="13" t="s">
        <v>229</v>
      </c>
      <c r="C29" s="14"/>
      <c r="D29" s="20"/>
      <c r="E29" s="13"/>
      <c r="F29" s="13"/>
      <c r="G29" s="13"/>
      <c r="H29" s="13"/>
      <c r="I29" s="15">
        <v>169757</v>
      </c>
      <c r="L29" s="15">
        <v>1457.38</v>
      </c>
      <c r="N29" s="16">
        <v>0.20860000000000001</v>
      </c>
      <c r="O29" s="16">
        <v>1.3299999999999999E-2</v>
      </c>
    </row>
    <row r="30" spans="2:15">
      <c r="B30" s="6" t="s">
        <v>230</v>
      </c>
      <c r="C30" s="17">
        <v>711010</v>
      </c>
      <c r="D30" s="18" t="s">
        <v>115</v>
      </c>
      <c r="E30" s="6"/>
      <c r="F30" s="18">
        <v>520019753</v>
      </c>
      <c r="G30" s="6" t="s">
        <v>165</v>
      </c>
      <c r="H30" s="6" t="s">
        <v>91</v>
      </c>
      <c r="I30" s="7">
        <v>161</v>
      </c>
      <c r="J30" s="7">
        <v>68010</v>
      </c>
      <c r="K30" s="7">
        <v>0</v>
      </c>
      <c r="L30" s="7">
        <v>109.5</v>
      </c>
      <c r="M30" s="8">
        <v>2.0000000000000001E-4</v>
      </c>
      <c r="N30" s="8">
        <v>1.5699999999999999E-2</v>
      </c>
      <c r="O30" s="8">
        <v>1E-3</v>
      </c>
    </row>
    <row r="31" spans="2:15">
      <c r="B31" s="6" t="s">
        <v>231</v>
      </c>
      <c r="C31" s="17">
        <v>1104249</v>
      </c>
      <c r="D31" s="18" t="s">
        <v>115</v>
      </c>
      <c r="E31" s="6"/>
      <c r="F31" s="18">
        <v>513770669</v>
      </c>
      <c r="G31" s="6" t="s">
        <v>184</v>
      </c>
      <c r="H31" s="6" t="s">
        <v>91</v>
      </c>
      <c r="I31" s="7">
        <v>660</v>
      </c>
      <c r="J31" s="7">
        <v>19240</v>
      </c>
      <c r="K31" s="7">
        <v>0</v>
      </c>
      <c r="L31" s="7">
        <v>126.98</v>
      </c>
      <c r="M31" s="8">
        <v>0</v>
      </c>
      <c r="N31" s="8">
        <v>1.8200000000000001E-2</v>
      </c>
      <c r="O31" s="8">
        <v>1.1999999999999999E-3</v>
      </c>
    </row>
    <row r="32" spans="2:15">
      <c r="B32" s="6" t="s">
        <v>232</v>
      </c>
      <c r="C32" s="17">
        <v>314013</v>
      </c>
      <c r="D32" s="18" t="s">
        <v>115</v>
      </c>
      <c r="E32" s="6"/>
      <c r="F32" s="18">
        <v>520037565</v>
      </c>
      <c r="G32" s="6" t="s">
        <v>233</v>
      </c>
      <c r="H32" s="6" t="s">
        <v>91</v>
      </c>
      <c r="I32" s="7">
        <v>653</v>
      </c>
      <c r="J32" s="7">
        <v>18210</v>
      </c>
      <c r="K32" s="7">
        <v>0</v>
      </c>
      <c r="L32" s="7">
        <v>118.91</v>
      </c>
      <c r="M32" s="8">
        <v>1E-4</v>
      </c>
      <c r="N32" s="8">
        <v>1.7000000000000001E-2</v>
      </c>
      <c r="O32" s="8">
        <v>1.1000000000000001E-3</v>
      </c>
    </row>
    <row r="33" spans="2:15">
      <c r="B33" s="6" t="s">
        <v>234</v>
      </c>
      <c r="C33" s="17">
        <v>434019</v>
      </c>
      <c r="D33" s="18" t="s">
        <v>115</v>
      </c>
      <c r="E33" s="6"/>
      <c r="F33" s="18">
        <v>520039298</v>
      </c>
      <c r="G33" s="6" t="s">
        <v>158</v>
      </c>
      <c r="H33" s="6" t="s">
        <v>91</v>
      </c>
      <c r="I33" s="7">
        <v>14506</v>
      </c>
      <c r="J33" s="7">
        <v>252.7</v>
      </c>
      <c r="K33" s="7">
        <v>0</v>
      </c>
      <c r="L33" s="7">
        <v>36.659999999999997</v>
      </c>
      <c r="M33" s="8">
        <v>1E-4</v>
      </c>
      <c r="N33" s="8">
        <v>5.1999999999999998E-3</v>
      </c>
      <c r="O33" s="8">
        <v>2.9999999999999997E-4</v>
      </c>
    </row>
    <row r="34" spans="2:15">
      <c r="B34" s="6" t="s">
        <v>235</v>
      </c>
      <c r="C34" s="17">
        <v>1098565</v>
      </c>
      <c r="D34" s="18" t="s">
        <v>115</v>
      </c>
      <c r="E34" s="6"/>
      <c r="F34" s="18">
        <v>513765859</v>
      </c>
      <c r="G34" s="6" t="s">
        <v>158</v>
      </c>
      <c r="H34" s="6" t="s">
        <v>91</v>
      </c>
      <c r="I34" s="7">
        <v>412</v>
      </c>
      <c r="J34" s="7">
        <v>11920</v>
      </c>
      <c r="K34" s="7">
        <v>0</v>
      </c>
      <c r="L34" s="7">
        <v>49.11</v>
      </c>
      <c r="M34" s="8">
        <v>0</v>
      </c>
      <c r="N34" s="8">
        <v>7.0000000000000001E-3</v>
      </c>
      <c r="O34" s="8">
        <v>4.0000000000000002E-4</v>
      </c>
    </row>
    <row r="35" spans="2:15">
      <c r="B35" s="6" t="s">
        <v>236</v>
      </c>
      <c r="C35" s="17">
        <v>1087022</v>
      </c>
      <c r="D35" s="18" t="s">
        <v>115</v>
      </c>
      <c r="E35" s="6"/>
      <c r="F35" s="18">
        <v>512157603</v>
      </c>
      <c r="G35" s="6" t="s">
        <v>237</v>
      </c>
      <c r="H35" s="6" t="s">
        <v>91</v>
      </c>
      <c r="I35" s="7">
        <v>1164</v>
      </c>
      <c r="J35" s="7">
        <v>8480</v>
      </c>
      <c r="K35" s="7">
        <v>0</v>
      </c>
      <c r="L35" s="7">
        <v>98.71</v>
      </c>
      <c r="M35" s="8">
        <v>1E-4</v>
      </c>
      <c r="N35" s="8">
        <v>1.41E-2</v>
      </c>
      <c r="O35" s="8">
        <v>8.9999999999999998E-4</v>
      </c>
    </row>
    <row r="36" spans="2:15">
      <c r="B36" s="6" t="s">
        <v>238</v>
      </c>
      <c r="C36" s="17">
        <v>1132356</v>
      </c>
      <c r="D36" s="18" t="s">
        <v>115</v>
      </c>
      <c r="E36" s="6"/>
      <c r="F36" s="18">
        <v>515001659</v>
      </c>
      <c r="G36" s="6" t="s">
        <v>239</v>
      </c>
      <c r="H36" s="6" t="s">
        <v>91</v>
      </c>
      <c r="I36" s="7">
        <v>8119</v>
      </c>
      <c r="J36" s="7">
        <v>1090</v>
      </c>
      <c r="K36" s="7">
        <v>0</v>
      </c>
      <c r="L36" s="7">
        <v>88.5</v>
      </c>
      <c r="M36" s="8">
        <v>1E-4</v>
      </c>
      <c r="N36" s="8">
        <v>1.2699999999999999E-2</v>
      </c>
      <c r="O36" s="8">
        <v>8.0000000000000004E-4</v>
      </c>
    </row>
    <row r="37" spans="2:15">
      <c r="B37" s="6" t="s">
        <v>240</v>
      </c>
      <c r="C37" s="17">
        <v>739037</v>
      </c>
      <c r="D37" s="18" t="s">
        <v>115</v>
      </c>
      <c r="E37" s="6"/>
      <c r="F37" s="18">
        <v>520028911</v>
      </c>
      <c r="G37" s="6" t="s">
        <v>241</v>
      </c>
      <c r="H37" s="6" t="s">
        <v>91</v>
      </c>
      <c r="I37" s="7">
        <v>12</v>
      </c>
      <c r="J37" s="7">
        <v>89700</v>
      </c>
      <c r="K37" s="7">
        <v>0</v>
      </c>
      <c r="L37" s="7">
        <v>10.76</v>
      </c>
      <c r="M37" s="8">
        <v>0</v>
      </c>
      <c r="N37" s="8">
        <v>1.5E-3</v>
      </c>
      <c r="O37" s="8">
        <v>1E-4</v>
      </c>
    </row>
    <row r="38" spans="2:15">
      <c r="B38" s="6" t="s">
        <v>242</v>
      </c>
      <c r="C38" s="17">
        <v>394015</v>
      </c>
      <c r="D38" s="18" t="s">
        <v>115</v>
      </c>
      <c r="E38" s="6"/>
      <c r="F38" s="18">
        <v>550012777</v>
      </c>
      <c r="G38" s="6" t="s">
        <v>222</v>
      </c>
      <c r="H38" s="6" t="s">
        <v>91</v>
      </c>
      <c r="I38" s="7">
        <v>75470</v>
      </c>
      <c r="J38" s="7">
        <v>254.6</v>
      </c>
      <c r="K38" s="7">
        <v>0</v>
      </c>
      <c r="L38" s="7">
        <v>192.15</v>
      </c>
      <c r="M38" s="8">
        <v>1E-4</v>
      </c>
      <c r="N38" s="8">
        <v>2.75E-2</v>
      </c>
      <c r="O38" s="8">
        <v>1.6999999999999999E-3</v>
      </c>
    </row>
    <row r="39" spans="2:15">
      <c r="B39" s="6" t="s">
        <v>243</v>
      </c>
      <c r="C39" s="17">
        <v>1141357</v>
      </c>
      <c r="D39" s="18" t="s">
        <v>115</v>
      </c>
      <c r="E39" s="6"/>
      <c r="F39" s="18">
        <v>550258438</v>
      </c>
      <c r="G39" s="6" t="s">
        <v>222</v>
      </c>
      <c r="H39" s="6" t="s">
        <v>91</v>
      </c>
      <c r="I39" s="7">
        <v>5582</v>
      </c>
      <c r="J39" s="7">
        <v>1524</v>
      </c>
      <c r="K39" s="7">
        <v>0</v>
      </c>
      <c r="L39" s="7">
        <v>85.07</v>
      </c>
      <c r="M39" s="8">
        <v>1E-4</v>
      </c>
      <c r="N39" s="8">
        <v>1.2200000000000001E-2</v>
      </c>
      <c r="O39" s="8">
        <v>8.0000000000000004E-4</v>
      </c>
    </row>
    <row r="40" spans="2:15">
      <c r="B40" s="6" t="s">
        <v>244</v>
      </c>
      <c r="C40" s="17">
        <v>1083484</v>
      </c>
      <c r="D40" s="18" t="s">
        <v>115</v>
      </c>
      <c r="E40" s="6"/>
      <c r="F40" s="18">
        <v>520044314</v>
      </c>
      <c r="G40" s="6" t="s">
        <v>162</v>
      </c>
      <c r="H40" s="6" t="s">
        <v>91</v>
      </c>
      <c r="I40" s="7">
        <v>2419</v>
      </c>
      <c r="J40" s="7">
        <v>1835</v>
      </c>
      <c r="K40" s="7">
        <v>0</v>
      </c>
      <c r="L40" s="7">
        <v>44.39</v>
      </c>
      <c r="M40" s="8">
        <v>0</v>
      </c>
      <c r="N40" s="8">
        <v>6.4000000000000003E-3</v>
      </c>
      <c r="O40" s="8">
        <v>4.0000000000000002E-4</v>
      </c>
    </row>
    <row r="41" spans="2:15">
      <c r="B41" s="6" t="s">
        <v>245</v>
      </c>
      <c r="C41" s="17">
        <v>1093202</v>
      </c>
      <c r="D41" s="18" t="s">
        <v>115</v>
      </c>
      <c r="E41" s="6"/>
      <c r="F41" s="18">
        <v>520043878</v>
      </c>
      <c r="G41" s="6" t="s">
        <v>191</v>
      </c>
      <c r="H41" s="6" t="s">
        <v>91</v>
      </c>
      <c r="I41" s="7">
        <v>1168</v>
      </c>
      <c r="J41" s="7">
        <v>5185</v>
      </c>
      <c r="K41" s="7">
        <v>0</v>
      </c>
      <c r="L41" s="7">
        <v>60.56</v>
      </c>
      <c r="M41" s="8">
        <v>1E-4</v>
      </c>
      <c r="N41" s="8">
        <v>8.6999999999999994E-3</v>
      </c>
      <c r="O41" s="8">
        <v>5.9999999999999995E-4</v>
      </c>
    </row>
    <row r="42" spans="2:15">
      <c r="B42" s="6" t="s">
        <v>246</v>
      </c>
      <c r="C42" s="17">
        <v>1087659</v>
      </c>
      <c r="D42" s="18" t="s">
        <v>115</v>
      </c>
      <c r="E42" s="6"/>
      <c r="F42" s="18">
        <v>53368</v>
      </c>
      <c r="G42" s="6" t="s">
        <v>226</v>
      </c>
      <c r="H42" s="6" t="s">
        <v>91</v>
      </c>
      <c r="I42" s="7">
        <v>899</v>
      </c>
      <c r="J42" s="7">
        <v>4119</v>
      </c>
      <c r="K42" s="7">
        <v>0</v>
      </c>
      <c r="L42" s="7">
        <v>37.03</v>
      </c>
      <c r="M42" s="8">
        <v>0</v>
      </c>
      <c r="N42" s="8">
        <v>5.3E-3</v>
      </c>
      <c r="O42" s="8">
        <v>2.9999999999999997E-4</v>
      </c>
    </row>
    <row r="43" spans="2:15">
      <c r="B43" s="6" t="s">
        <v>247</v>
      </c>
      <c r="C43" s="17">
        <v>1084557</v>
      </c>
      <c r="D43" s="18" t="s">
        <v>115</v>
      </c>
      <c r="E43" s="6"/>
      <c r="F43" s="18">
        <v>511812463</v>
      </c>
      <c r="G43" s="6" t="s">
        <v>248</v>
      </c>
      <c r="H43" s="6" t="s">
        <v>91</v>
      </c>
      <c r="I43" s="7">
        <v>878</v>
      </c>
      <c r="J43" s="7">
        <v>8450</v>
      </c>
      <c r="K43" s="7">
        <v>0</v>
      </c>
      <c r="L43" s="7">
        <v>74.19</v>
      </c>
      <c r="M43" s="8">
        <v>0</v>
      </c>
      <c r="N43" s="8">
        <v>1.06E-2</v>
      </c>
      <c r="O43" s="8">
        <v>6.9999999999999999E-4</v>
      </c>
    </row>
    <row r="44" spans="2:15">
      <c r="B44" s="6" t="s">
        <v>249</v>
      </c>
      <c r="C44" s="17">
        <v>1084698</v>
      </c>
      <c r="D44" s="18" t="s">
        <v>115</v>
      </c>
      <c r="E44" s="6"/>
      <c r="F44" s="18">
        <v>520039942</v>
      </c>
      <c r="G44" s="6" t="s">
        <v>250</v>
      </c>
      <c r="H44" s="6" t="s">
        <v>91</v>
      </c>
      <c r="I44" s="7">
        <v>1299</v>
      </c>
      <c r="J44" s="7">
        <v>8787</v>
      </c>
      <c r="K44" s="7">
        <v>0</v>
      </c>
      <c r="L44" s="7">
        <v>114.14</v>
      </c>
      <c r="M44" s="8">
        <v>1E-4</v>
      </c>
      <c r="N44" s="8">
        <v>1.6299999999999999E-2</v>
      </c>
      <c r="O44" s="8">
        <v>1E-3</v>
      </c>
    </row>
    <row r="45" spans="2:15">
      <c r="B45" s="6" t="s">
        <v>251</v>
      </c>
      <c r="C45" s="17">
        <v>445015</v>
      </c>
      <c r="D45" s="18" t="s">
        <v>115</v>
      </c>
      <c r="E45" s="6"/>
      <c r="F45" s="18">
        <v>520039413</v>
      </c>
      <c r="G45" s="6" t="s">
        <v>250</v>
      </c>
      <c r="H45" s="6" t="s">
        <v>91</v>
      </c>
      <c r="I45" s="7">
        <v>2277</v>
      </c>
      <c r="J45" s="7">
        <v>4137</v>
      </c>
      <c r="K45" s="7">
        <v>0</v>
      </c>
      <c r="L45" s="7">
        <v>94.2</v>
      </c>
      <c r="M45" s="8">
        <v>0</v>
      </c>
      <c r="N45" s="8">
        <v>1.35E-2</v>
      </c>
      <c r="O45" s="8">
        <v>8.9999999999999998E-4</v>
      </c>
    </row>
    <row r="46" spans="2:15">
      <c r="B46" s="6" t="s">
        <v>252</v>
      </c>
      <c r="C46" s="17">
        <v>720011</v>
      </c>
      <c r="D46" s="18" t="s">
        <v>115</v>
      </c>
      <c r="E46" s="6"/>
      <c r="F46" s="18">
        <v>520041146</v>
      </c>
      <c r="G46" s="6" t="s">
        <v>253</v>
      </c>
      <c r="H46" s="6" t="s">
        <v>91</v>
      </c>
      <c r="I46" s="7">
        <v>47031</v>
      </c>
      <c r="J46" s="7">
        <v>176.1</v>
      </c>
      <c r="K46" s="7">
        <v>0</v>
      </c>
      <c r="L46" s="7">
        <v>82.82</v>
      </c>
      <c r="M46" s="8">
        <v>1E-4</v>
      </c>
      <c r="N46" s="8">
        <v>1.1900000000000001E-2</v>
      </c>
      <c r="O46" s="8">
        <v>8.0000000000000004E-4</v>
      </c>
    </row>
    <row r="47" spans="2:15">
      <c r="B47" s="6" t="s">
        <v>254</v>
      </c>
      <c r="C47" s="17">
        <v>1123355</v>
      </c>
      <c r="D47" s="18" t="s">
        <v>115</v>
      </c>
      <c r="E47" s="6"/>
      <c r="F47" s="18">
        <v>513901371</v>
      </c>
      <c r="G47" s="6" t="s">
        <v>253</v>
      </c>
      <c r="H47" s="6" t="s">
        <v>91</v>
      </c>
      <c r="I47" s="7">
        <v>7047</v>
      </c>
      <c r="J47" s="7">
        <v>478.3</v>
      </c>
      <c r="K47" s="7">
        <v>0</v>
      </c>
      <c r="L47" s="7">
        <v>33.71</v>
      </c>
      <c r="M47" s="8">
        <v>0</v>
      </c>
      <c r="N47" s="8">
        <v>4.7999999999999996E-3</v>
      </c>
      <c r="O47" s="8">
        <v>2.9999999999999997E-4</v>
      </c>
    </row>
    <row r="48" spans="2:15">
      <c r="B48" s="13" t="s">
        <v>255</v>
      </c>
      <c r="C48" s="14"/>
      <c r="D48" s="20"/>
      <c r="E48" s="13"/>
      <c r="F48" s="13"/>
      <c r="G48" s="13"/>
      <c r="H48" s="13"/>
      <c r="I48" s="15">
        <v>87010</v>
      </c>
      <c r="L48" s="15">
        <v>202.57</v>
      </c>
      <c r="N48" s="16">
        <v>2.9000000000000001E-2</v>
      </c>
      <c r="O48" s="16">
        <v>1.8E-3</v>
      </c>
    </row>
    <row r="49" spans="2:15">
      <c r="B49" s="6" t="s">
        <v>256</v>
      </c>
      <c r="C49" s="17">
        <v>1082353</v>
      </c>
      <c r="D49" s="18" t="s">
        <v>115</v>
      </c>
      <c r="E49" s="6"/>
      <c r="F49" s="18">
        <v>520031808</v>
      </c>
      <c r="G49" s="6" t="s">
        <v>184</v>
      </c>
      <c r="H49" s="6" t="s">
        <v>91</v>
      </c>
      <c r="I49" s="7">
        <v>52267</v>
      </c>
      <c r="J49" s="7">
        <v>174.7</v>
      </c>
      <c r="K49" s="7">
        <v>0</v>
      </c>
      <c r="L49" s="7">
        <v>91.31</v>
      </c>
      <c r="M49" s="8">
        <v>2.0000000000000001E-4</v>
      </c>
      <c r="N49" s="8">
        <v>1.3100000000000001E-2</v>
      </c>
      <c r="O49" s="8">
        <v>8.0000000000000004E-4</v>
      </c>
    </row>
    <row r="50" spans="2:15">
      <c r="B50" s="6" t="s">
        <v>257</v>
      </c>
      <c r="C50" s="17">
        <v>1142421</v>
      </c>
      <c r="D50" s="18" t="s">
        <v>115</v>
      </c>
      <c r="E50" s="6"/>
      <c r="F50" s="18">
        <v>514010081</v>
      </c>
      <c r="G50" s="6" t="s">
        <v>158</v>
      </c>
      <c r="H50" s="6" t="s">
        <v>91</v>
      </c>
      <c r="I50" s="7">
        <v>20562</v>
      </c>
      <c r="J50" s="7">
        <v>63.5</v>
      </c>
      <c r="K50" s="7">
        <v>0</v>
      </c>
      <c r="L50" s="7">
        <v>13.06</v>
      </c>
      <c r="M50" s="8">
        <v>2.0000000000000001E-4</v>
      </c>
      <c r="N50" s="8">
        <v>1.9E-3</v>
      </c>
      <c r="O50" s="8">
        <v>1E-4</v>
      </c>
    </row>
    <row r="51" spans="2:15">
      <c r="B51" s="6" t="s">
        <v>258</v>
      </c>
      <c r="C51" s="17">
        <v>639013</v>
      </c>
      <c r="D51" s="18" t="s">
        <v>115</v>
      </c>
      <c r="E51" s="6"/>
      <c r="F51" s="18">
        <v>520023896</v>
      </c>
      <c r="G51" s="6" t="s">
        <v>241</v>
      </c>
      <c r="H51" s="6" t="s">
        <v>91</v>
      </c>
      <c r="I51" s="7">
        <v>6421</v>
      </c>
      <c r="J51" s="7">
        <v>921.1</v>
      </c>
      <c r="K51" s="7">
        <v>0</v>
      </c>
      <c r="L51" s="7">
        <v>59.14</v>
      </c>
      <c r="M51" s="8">
        <v>0</v>
      </c>
      <c r="N51" s="8">
        <v>8.5000000000000006E-3</v>
      </c>
      <c r="O51" s="8">
        <v>5.0000000000000001E-4</v>
      </c>
    </row>
    <row r="52" spans="2:15">
      <c r="B52" s="6" t="s">
        <v>259</v>
      </c>
      <c r="C52" s="17">
        <v>1142454</v>
      </c>
      <c r="D52" s="18" t="s">
        <v>115</v>
      </c>
      <c r="E52" s="6"/>
      <c r="F52" s="18">
        <v>511164907</v>
      </c>
      <c r="G52" s="6" t="s">
        <v>260</v>
      </c>
      <c r="H52" s="6" t="s">
        <v>91</v>
      </c>
      <c r="I52" s="7">
        <v>7760</v>
      </c>
      <c r="J52" s="7">
        <v>503.3</v>
      </c>
      <c r="K52" s="7">
        <v>0</v>
      </c>
      <c r="L52" s="7">
        <v>39.06</v>
      </c>
      <c r="M52" s="8">
        <v>2.9999999999999997E-4</v>
      </c>
      <c r="N52" s="8">
        <v>5.5999999999999999E-3</v>
      </c>
      <c r="O52" s="8">
        <v>4.0000000000000002E-4</v>
      </c>
    </row>
    <row r="53" spans="2:15">
      <c r="B53" s="13" t="s">
        <v>261</v>
      </c>
      <c r="C53" s="14"/>
      <c r="D53" s="20"/>
      <c r="E53" s="13"/>
      <c r="F53" s="13"/>
      <c r="G53" s="13"/>
      <c r="H53" s="13"/>
      <c r="I53" s="15">
        <v>0</v>
      </c>
      <c r="L53" s="15">
        <v>0</v>
      </c>
      <c r="N53" s="16">
        <v>0</v>
      </c>
      <c r="O53" s="16">
        <v>0</v>
      </c>
    </row>
    <row r="54" spans="2:15">
      <c r="B54" s="13" t="s">
        <v>262</v>
      </c>
      <c r="C54" s="14"/>
      <c r="D54" s="20"/>
      <c r="E54" s="13"/>
      <c r="F54" s="13"/>
      <c r="G54" s="13"/>
      <c r="H54" s="13"/>
      <c r="I54" s="15">
        <v>0</v>
      </c>
      <c r="L54" s="15">
        <v>0</v>
      </c>
      <c r="N54" s="16">
        <v>0</v>
      </c>
      <c r="O54" s="16">
        <v>0</v>
      </c>
    </row>
    <row r="55" spans="2:15">
      <c r="B55" s="3" t="s">
        <v>263</v>
      </c>
      <c r="C55" s="12"/>
      <c r="D55" s="19"/>
      <c r="E55" s="3"/>
      <c r="F55" s="3"/>
      <c r="G55" s="3"/>
      <c r="H55" s="3"/>
      <c r="I55" s="9">
        <v>10236</v>
      </c>
      <c r="L55" s="9">
        <v>2065.89</v>
      </c>
      <c r="N55" s="10">
        <v>0.29580000000000001</v>
      </c>
      <c r="O55" s="10">
        <v>1.8800000000000001E-2</v>
      </c>
    </row>
    <row r="56" spans="2:15">
      <c r="B56" s="13" t="s">
        <v>264</v>
      </c>
      <c r="C56" s="14"/>
      <c r="D56" s="20"/>
      <c r="E56" s="13"/>
      <c r="F56" s="13"/>
      <c r="G56" s="13"/>
      <c r="H56" s="13"/>
      <c r="I56" s="15">
        <v>352</v>
      </c>
      <c r="L56" s="15">
        <v>126.8</v>
      </c>
      <c r="N56" s="16">
        <v>1.8200000000000001E-2</v>
      </c>
      <c r="O56" s="16">
        <v>1.1999999999999999E-3</v>
      </c>
    </row>
    <row r="57" spans="2:15">
      <c r="B57" s="6" t="s">
        <v>265</v>
      </c>
      <c r="C57" s="17" t="s">
        <v>266</v>
      </c>
      <c r="D57" s="18" t="s">
        <v>267</v>
      </c>
      <c r="E57" s="6" t="s">
        <v>203</v>
      </c>
      <c r="F57" s="6"/>
      <c r="G57" s="6" t="s">
        <v>268</v>
      </c>
      <c r="H57" s="6" t="s">
        <v>40</v>
      </c>
      <c r="I57" s="7">
        <v>128</v>
      </c>
      <c r="J57" s="7">
        <v>10265</v>
      </c>
      <c r="K57" s="7">
        <v>0</v>
      </c>
      <c r="L57" s="7">
        <v>49.25</v>
      </c>
      <c r="M57" s="8">
        <v>0</v>
      </c>
      <c r="N57" s="8">
        <v>7.1000000000000004E-3</v>
      </c>
      <c r="O57" s="8">
        <v>4.0000000000000002E-4</v>
      </c>
    </row>
    <row r="58" spans="2:15">
      <c r="B58" s="6" t="s">
        <v>269</v>
      </c>
      <c r="C58" s="17" t="s">
        <v>270</v>
      </c>
      <c r="D58" s="18" t="s">
        <v>267</v>
      </c>
      <c r="E58" s="6" t="s">
        <v>203</v>
      </c>
      <c r="F58" s="6"/>
      <c r="G58" s="6" t="s">
        <v>271</v>
      </c>
      <c r="H58" s="6" t="s">
        <v>40</v>
      </c>
      <c r="I58" s="7">
        <v>224</v>
      </c>
      <c r="J58" s="7">
        <v>9238</v>
      </c>
      <c r="K58" s="7">
        <v>0</v>
      </c>
      <c r="L58" s="7">
        <v>77.56</v>
      </c>
      <c r="M58" s="8">
        <v>0</v>
      </c>
      <c r="N58" s="8">
        <v>1.11E-2</v>
      </c>
      <c r="O58" s="8">
        <v>6.9999999999999999E-4</v>
      </c>
    </row>
    <row r="59" spans="2:15">
      <c r="B59" s="13" t="s">
        <v>272</v>
      </c>
      <c r="C59" s="14"/>
      <c r="D59" s="20"/>
      <c r="E59" s="13"/>
      <c r="F59" s="13"/>
      <c r="G59" s="13"/>
      <c r="H59" s="13"/>
      <c r="I59" s="15">
        <v>9884</v>
      </c>
      <c r="L59" s="15">
        <v>1939.09</v>
      </c>
      <c r="N59" s="16">
        <v>0.27760000000000001</v>
      </c>
      <c r="O59" s="16">
        <v>1.7600000000000001E-2</v>
      </c>
    </row>
    <row r="60" spans="2:15">
      <c r="B60" s="6" t="s">
        <v>273</v>
      </c>
      <c r="C60" s="17" t="s">
        <v>274</v>
      </c>
      <c r="D60" s="18" t="s">
        <v>267</v>
      </c>
      <c r="E60" s="6" t="s">
        <v>203</v>
      </c>
      <c r="F60" s="6"/>
      <c r="G60" s="6" t="s">
        <v>275</v>
      </c>
      <c r="H60" s="6" t="s">
        <v>40</v>
      </c>
      <c r="I60" s="7">
        <v>1507</v>
      </c>
      <c r="J60" s="7">
        <v>1215</v>
      </c>
      <c r="K60" s="7">
        <v>0</v>
      </c>
      <c r="L60" s="7">
        <v>68.63</v>
      </c>
      <c r="M60" s="8">
        <v>2.0000000000000001E-4</v>
      </c>
      <c r="N60" s="8">
        <v>9.7999999999999997E-3</v>
      </c>
      <c r="O60" s="8">
        <v>5.9999999999999995E-4</v>
      </c>
    </row>
    <row r="61" spans="2:15">
      <c r="B61" s="6" t="s">
        <v>276</v>
      </c>
      <c r="C61" s="17" t="s">
        <v>277</v>
      </c>
      <c r="D61" s="18" t="s">
        <v>267</v>
      </c>
      <c r="E61" s="6" t="s">
        <v>203</v>
      </c>
      <c r="F61" s="6"/>
      <c r="G61" s="6" t="s">
        <v>278</v>
      </c>
      <c r="H61" s="6" t="s">
        <v>40</v>
      </c>
      <c r="I61" s="7">
        <v>1836</v>
      </c>
      <c r="J61" s="7">
        <v>677</v>
      </c>
      <c r="K61" s="7">
        <v>0</v>
      </c>
      <c r="L61" s="7">
        <v>46.59</v>
      </c>
      <c r="M61" s="8">
        <v>1E-4</v>
      </c>
      <c r="N61" s="8">
        <v>6.7000000000000002E-3</v>
      </c>
      <c r="O61" s="8">
        <v>4.0000000000000002E-4</v>
      </c>
    </row>
    <row r="62" spans="2:15">
      <c r="B62" s="6" t="s">
        <v>279</v>
      </c>
      <c r="C62" s="17" t="s">
        <v>280</v>
      </c>
      <c r="D62" s="18" t="s">
        <v>267</v>
      </c>
      <c r="E62" s="6" t="s">
        <v>203</v>
      </c>
      <c r="F62" s="6"/>
      <c r="G62" s="6" t="s">
        <v>278</v>
      </c>
      <c r="H62" s="6" t="s">
        <v>40</v>
      </c>
      <c r="I62" s="7">
        <v>835</v>
      </c>
      <c r="J62" s="7">
        <v>5654</v>
      </c>
      <c r="K62" s="7">
        <v>0</v>
      </c>
      <c r="L62" s="7">
        <v>176.95</v>
      </c>
      <c r="M62" s="8">
        <v>0</v>
      </c>
      <c r="N62" s="8">
        <v>2.53E-2</v>
      </c>
      <c r="O62" s="8">
        <v>1.6000000000000001E-3</v>
      </c>
    </row>
    <row r="63" spans="2:15">
      <c r="B63" s="6" t="s">
        <v>281</v>
      </c>
      <c r="C63" s="17" t="s">
        <v>282</v>
      </c>
      <c r="D63" s="18" t="s">
        <v>267</v>
      </c>
      <c r="E63" s="6" t="s">
        <v>203</v>
      </c>
      <c r="F63" s="6"/>
      <c r="G63" s="6" t="s">
        <v>275</v>
      </c>
      <c r="H63" s="6" t="s">
        <v>40</v>
      </c>
      <c r="I63" s="7">
        <v>115</v>
      </c>
      <c r="J63" s="7">
        <v>15562</v>
      </c>
      <c r="K63" s="7">
        <v>0</v>
      </c>
      <c r="L63" s="7">
        <v>67.08</v>
      </c>
      <c r="M63" s="8">
        <v>0</v>
      </c>
      <c r="N63" s="8">
        <v>9.5999999999999992E-3</v>
      </c>
      <c r="O63" s="8">
        <v>5.9999999999999995E-4</v>
      </c>
    </row>
    <row r="64" spans="2:15">
      <c r="B64" s="6" t="s">
        <v>283</v>
      </c>
      <c r="C64" s="17" t="s">
        <v>284</v>
      </c>
      <c r="D64" s="18" t="s">
        <v>267</v>
      </c>
      <c r="E64" s="6" t="s">
        <v>203</v>
      </c>
      <c r="F64" s="6"/>
      <c r="G64" s="6" t="s">
        <v>275</v>
      </c>
      <c r="H64" s="6" t="s">
        <v>40</v>
      </c>
      <c r="I64" s="7">
        <v>166</v>
      </c>
      <c r="J64" s="7">
        <v>13350</v>
      </c>
      <c r="K64" s="7">
        <v>0</v>
      </c>
      <c r="L64" s="7">
        <v>83.06</v>
      </c>
      <c r="M64" s="8">
        <v>0</v>
      </c>
      <c r="N64" s="8">
        <v>1.1900000000000001E-2</v>
      </c>
      <c r="O64" s="8">
        <v>8.0000000000000004E-4</v>
      </c>
    </row>
    <row r="65" spans="2:15">
      <c r="B65" s="6" t="s">
        <v>285</v>
      </c>
      <c r="C65" s="17" t="s">
        <v>286</v>
      </c>
      <c r="D65" s="18" t="s">
        <v>138</v>
      </c>
      <c r="E65" s="6" t="s">
        <v>203</v>
      </c>
      <c r="F65" s="6"/>
      <c r="G65" s="6" t="s">
        <v>287</v>
      </c>
      <c r="H65" s="6" t="s">
        <v>40</v>
      </c>
      <c r="I65" s="7">
        <v>730</v>
      </c>
      <c r="J65" s="7">
        <v>3251</v>
      </c>
      <c r="K65" s="7">
        <v>0</v>
      </c>
      <c r="L65" s="7">
        <v>88.95</v>
      </c>
      <c r="M65" s="8">
        <v>0</v>
      </c>
      <c r="N65" s="8">
        <v>1.2699999999999999E-2</v>
      </c>
      <c r="O65" s="8">
        <v>8.0000000000000004E-4</v>
      </c>
    </row>
    <row r="66" spans="2:15">
      <c r="B66" s="6" t="s">
        <v>288</v>
      </c>
      <c r="C66" s="17" t="s">
        <v>289</v>
      </c>
      <c r="D66" s="18" t="s">
        <v>267</v>
      </c>
      <c r="E66" s="6" t="s">
        <v>203</v>
      </c>
      <c r="F66" s="6"/>
      <c r="G66" s="6" t="s">
        <v>287</v>
      </c>
      <c r="H66" s="6" t="s">
        <v>40</v>
      </c>
      <c r="I66" s="7">
        <v>570</v>
      </c>
      <c r="J66" s="7">
        <v>3510</v>
      </c>
      <c r="K66" s="7">
        <v>0</v>
      </c>
      <c r="L66" s="7">
        <v>74.989999999999995</v>
      </c>
      <c r="M66" s="8">
        <v>0</v>
      </c>
      <c r="N66" s="8">
        <v>1.0699999999999999E-2</v>
      </c>
      <c r="O66" s="8">
        <v>6.9999999999999999E-4</v>
      </c>
    </row>
    <row r="67" spans="2:15">
      <c r="B67" s="6" t="s">
        <v>290</v>
      </c>
      <c r="C67" s="17" t="s">
        <v>291</v>
      </c>
      <c r="D67" s="18" t="s">
        <v>138</v>
      </c>
      <c r="E67" s="6" t="s">
        <v>203</v>
      </c>
      <c r="F67" s="6"/>
      <c r="G67" s="6" t="s">
        <v>292</v>
      </c>
      <c r="H67" s="6" t="s">
        <v>40</v>
      </c>
      <c r="I67" s="7">
        <v>98</v>
      </c>
      <c r="J67" s="7">
        <v>32250</v>
      </c>
      <c r="K67" s="7">
        <v>0</v>
      </c>
      <c r="L67" s="7">
        <v>118.46</v>
      </c>
      <c r="M67" s="8">
        <v>0</v>
      </c>
      <c r="N67" s="8">
        <v>1.7000000000000001E-2</v>
      </c>
      <c r="O67" s="8">
        <v>1.1000000000000001E-3</v>
      </c>
    </row>
    <row r="68" spans="2:15">
      <c r="B68" s="6" t="s">
        <v>293</v>
      </c>
      <c r="C68" s="17" t="s">
        <v>294</v>
      </c>
      <c r="D68" s="18" t="s">
        <v>138</v>
      </c>
      <c r="E68" s="6" t="s">
        <v>203</v>
      </c>
      <c r="F68" s="6"/>
      <c r="G68" s="6" t="s">
        <v>295</v>
      </c>
      <c r="H68" s="6" t="s">
        <v>40</v>
      </c>
      <c r="I68" s="7">
        <v>387</v>
      </c>
      <c r="J68" s="7">
        <v>7641</v>
      </c>
      <c r="K68" s="7">
        <v>0.6</v>
      </c>
      <c r="L68" s="7">
        <v>111.43</v>
      </c>
      <c r="M68" s="8">
        <v>0</v>
      </c>
      <c r="N68" s="8">
        <v>1.6E-2</v>
      </c>
      <c r="O68" s="8">
        <v>1E-3</v>
      </c>
    </row>
    <row r="69" spans="2:15">
      <c r="B69" s="6" t="s">
        <v>296</v>
      </c>
      <c r="C69" s="17" t="s">
        <v>297</v>
      </c>
      <c r="D69" s="18" t="s">
        <v>138</v>
      </c>
      <c r="E69" s="6" t="s">
        <v>203</v>
      </c>
      <c r="F69" s="6"/>
      <c r="G69" s="6" t="s">
        <v>298</v>
      </c>
      <c r="H69" s="6" t="s">
        <v>40</v>
      </c>
      <c r="I69" s="7">
        <v>1148</v>
      </c>
      <c r="J69" s="7">
        <v>2464</v>
      </c>
      <c r="K69" s="7">
        <v>0</v>
      </c>
      <c r="L69" s="7">
        <v>106.02</v>
      </c>
      <c r="M69" s="8">
        <v>0</v>
      </c>
      <c r="N69" s="8">
        <v>1.52E-2</v>
      </c>
      <c r="O69" s="8">
        <v>1E-3</v>
      </c>
    </row>
    <row r="70" spans="2:15">
      <c r="B70" s="6" t="s">
        <v>299</v>
      </c>
      <c r="C70" s="17" t="s">
        <v>300</v>
      </c>
      <c r="D70" s="18" t="s">
        <v>138</v>
      </c>
      <c r="E70" s="6" t="s">
        <v>203</v>
      </c>
      <c r="F70" s="6"/>
      <c r="G70" s="6" t="s">
        <v>298</v>
      </c>
      <c r="H70" s="6" t="s">
        <v>40</v>
      </c>
      <c r="I70" s="7">
        <v>438</v>
      </c>
      <c r="J70" s="7">
        <v>5206</v>
      </c>
      <c r="K70" s="7">
        <v>0</v>
      </c>
      <c r="L70" s="7">
        <v>85.46</v>
      </c>
      <c r="M70" s="8">
        <v>0</v>
      </c>
      <c r="N70" s="8">
        <v>1.2200000000000001E-2</v>
      </c>
      <c r="O70" s="8">
        <v>8.0000000000000004E-4</v>
      </c>
    </row>
    <row r="71" spans="2:15">
      <c r="B71" s="6" t="s">
        <v>301</v>
      </c>
      <c r="C71" s="17" t="s">
        <v>302</v>
      </c>
      <c r="D71" s="18" t="s">
        <v>267</v>
      </c>
      <c r="E71" s="6" t="s">
        <v>203</v>
      </c>
      <c r="F71" s="6"/>
      <c r="G71" s="6" t="s">
        <v>268</v>
      </c>
      <c r="H71" s="6" t="s">
        <v>40</v>
      </c>
      <c r="I71" s="7">
        <v>38</v>
      </c>
      <c r="J71" s="7">
        <v>104496</v>
      </c>
      <c r="K71" s="7">
        <v>0</v>
      </c>
      <c r="L71" s="7">
        <v>148.83000000000001</v>
      </c>
      <c r="M71" s="8">
        <v>0</v>
      </c>
      <c r="N71" s="8">
        <v>2.1299999999999999E-2</v>
      </c>
      <c r="O71" s="8">
        <v>1.4E-3</v>
      </c>
    </row>
    <row r="72" spans="2:15">
      <c r="B72" s="6" t="s">
        <v>303</v>
      </c>
      <c r="C72" s="17" t="s">
        <v>304</v>
      </c>
      <c r="D72" s="18" t="s">
        <v>267</v>
      </c>
      <c r="E72" s="6" t="s">
        <v>203</v>
      </c>
      <c r="F72" s="6"/>
      <c r="G72" s="6" t="s">
        <v>268</v>
      </c>
      <c r="H72" s="6" t="s">
        <v>40</v>
      </c>
      <c r="I72" s="7">
        <v>407</v>
      </c>
      <c r="J72" s="7">
        <v>10157</v>
      </c>
      <c r="K72" s="7">
        <v>0</v>
      </c>
      <c r="L72" s="7">
        <v>154.94</v>
      </c>
      <c r="M72" s="8">
        <v>0</v>
      </c>
      <c r="N72" s="8">
        <v>2.2200000000000001E-2</v>
      </c>
      <c r="O72" s="8">
        <v>1.4E-3</v>
      </c>
    </row>
    <row r="73" spans="2:15">
      <c r="B73" s="6" t="s">
        <v>305</v>
      </c>
      <c r="C73" s="17" t="s">
        <v>306</v>
      </c>
      <c r="D73" s="18" t="s">
        <v>275</v>
      </c>
      <c r="E73" s="6" t="s">
        <v>203</v>
      </c>
      <c r="F73" s="6"/>
      <c r="G73" s="6" t="s">
        <v>268</v>
      </c>
      <c r="H73" s="6" t="s">
        <v>45</v>
      </c>
      <c r="I73" s="7">
        <v>297</v>
      </c>
      <c r="J73" s="7">
        <v>8693</v>
      </c>
      <c r="K73" s="7">
        <v>0</v>
      </c>
      <c r="L73" s="7">
        <v>110.8</v>
      </c>
      <c r="M73" s="8">
        <v>0</v>
      </c>
      <c r="N73" s="8">
        <v>1.5900000000000001E-2</v>
      </c>
      <c r="O73" s="8">
        <v>1E-3</v>
      </c>
    </row>
    <row r="74" spans="2:15">
      <c r="B74" s="6" t="s">
        <v>307</v>
      </c>
      <c r="C74" s="17" t="s">
        <v>308</v>
      </c>
      <c r="D74" s="18" t="s">
        <v>138</v>
      </c>
      <c r="E74" s="6" t="s">
        <v>203</v>
      </c>
      <c r="F74" s="6"/>
      <c r="G74" s="6" t="s">
        <v>268</v>
      </c>
      <c r="H74" s="6" t="s">
        <v>40</v>
      </c>
      <c r="I74" s="7">
        <v>228</v>
      </c>
      <c r="J74" s="7">
        <v>13194</v>
      </c>
      <c r="K74" s="7">
        <v>0</v>
      </c>
      <c r="L74" s="7">
        <v>112.75</v>
      </c>
      <c r="M74" s="8">
        <v>0</v>
      </c>
      <c r="N74" s="8">
        <v>1.61E-2</v>
      </c>
      <c r="O74" s="8">
        <v>1E-3</v>
      </c>
    </row>
    <row r="75" spans="2:15">
      <c r="B75" s="6" t="s">
        <v>309</v>
      </c>
      <c r="C75" s="17" t="s">
        <v>310</v>
      </c>
      <c r="D75" s="18" t="s">
        <v>267</v>
      </c>
      <c r="E75" s="6" t="s">
        <v>203</v>
      </c>
      <c r="F75" s="6"/>
      <c r="G75" s="6" t="s">
        <v>268</v>
      </c>
      <c r="H75" s="6" t="s">
        <v>40</v>
      </c>
      <c r="I75" s="7">
        <v>315</v>
      </c>
      <c r="J75" s="7">
        <v>9034</v>
      </c>
      <c r="K75" s="7">
        <v>0</v>
      </c>
      <c r="L75" s="7">
        <v>106.66</v>
      </c>
      <c r="M75" s="8">
        <v>0</v>
      </c>
      <c r="N75" s="8">
        <v>1.5299999999999999E-2</v>
      </c>
      <c r="O75" s="8">
        <v>1E-3</v>
      </c>
    </row>
    <row r="76" spans="2:15">
      <c r="B76" s="6" t="s">
        <v>311</v>
      </c>
      <c r="C76" s="17" t="s">
        <v>312</v>
      </c>
      <c r="D76" s="18" t="s">
        <v>267</v>
      </c>
      <c r="E76" s="6" t="s">
        <v>203</v>
      </c>
      <c r="F76" s="6"/>
      <c r="G76" s="6" t="s">
        <v>313</v>
      </c>
      <c r="H76" s="6" t="s">
        <v>40</v>
      </c>
      <c r="I76" s="7">
        <v>178</v>
      </c>
      <c r="J76" s="7">
        <v>15774</v>
      </c>
      <c r="K76" s="7">
        <v>0</v>
      </c>
      <c r="L76" s="7">
        <v>105.24</v>
      </c>
      <c r="M76" s="8">
        <v>0</v>
      </c>
      <c r="N76" s="8">
        <v>1.5100000000000001E-2</v>
      </c>
      <c r="O76" s="8">
        <v>1E-3</v>
      </c>
    </row>
    <row r="77" spans="2:15">
      <c r="B77" s="6" t="s">
        <v>314</v>
      </c>
      <c r="C77" s="17" t="s">
        <v>315</v>
      </c>
      <c r="D77" s="18" t="s">
        <v>138</v>
      </c>
      <c r="E77" s="6" t="s">
        <v>203</v>
      </c>
      <c r="F77" s="6"/>
      <c r="G77" s="6" t="s">
        <v>191</v>
      </c>
      <c r="H77" s="6" t="s">
        <v>40</v>
      </c>
      <c r="I77" s="7">
        <v>264</v>
      </c>
      <c r="J77" s="7">
        <v>13427</v>
      </c>
      <c r="K77" s="7">
        <v>0.54</v>
      </c>
      <c r="L77" s="7">
        <v>133.4</v>
      </c>
      <c r="M77" s="8">
        <v>0</v>
      </c>
      <c r="N77" s="8">
        <v>1.9099999999999999E-2</v>
      </c>
      <c r="O77" s="8">
        <v>1.1999999999999999E-3</v>
      </c>
    </row>
    <row r="78" spans="2:15">
      <c r="B78" s="6" t="s">
        <v>316</v>
      </c>
      <c r="C78" s="17" t="s">
        <v>317</v>
      </c>
      <c r="D78" s="18" t="s">
        <v>267</v>
      </c>
      <c r="E78" s="6" t="s">
        <v>203</v>
      </c>
      <c r="F78" s="6"/>
      <c r="G78" s="6" t="s">
        <v>275</v>
      </c>
      <c r="H78" s="6" t="s">
        <v>40</v>
      </c>
      <c r="I78" s="7">
        <v>327</v>
      </c>
      <c r="J78" s="7">
        <v>3173</v>
      </c>
      <c r="K78" s="7">
        <v>0</v>
      </c>
      <c r="L78" s="7">
        <v>38.89</v>
      </c>
      <c r="M78" s="8">
        <v>0</v>
      </c>
      <c r="N78" s="8">
        <v>5.5999999999999999E-3</v>
      </c>
      <c r="O78" s="8">
        <v>4.0000000000000002E-4</v>
      </c>
    </row>
    <row r="81" spans="2:8">
      <c r="B81" s="6" t="s">
        <v>97</v>
      </c>
      <c r="C81" s="17"/>
      <c r="D81" s="18"/>
      <c r="E81" s="6"/>
      <c r="F81" s="6"/>
      <c r="G81" s="6"/>
      <c r="H81" s="6"/>
    </row>
    <row r="85" spans="2:8">
      <c r="B85" s="5" t="s">
        <v>71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rightToLeft="1" workbookViewId="0"/>
  </sheetViews>
  <sheetFormatPr defaultColWidth="9.140625" defaultRowHeight="12.75"/>
  <cols>
    <col min="2" max="2" width="46.7109375" customWidth="1"/>
    <col min="3" max="3" width="15.7109375" customWidth="1"/>
    <col min="4" max="4" width="12.7109375" customWidth="1"/>
    <col min="5" max="5" width="13.7109375" customWidth="1"/>
    <col min="6" max="6" width="18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</row>
    <row r="2" spans="2:14" ht="15.75">
      <c r="B2" s="1" t="s">
        <v>1</v>
      </c>
    </row>
    <row r="3" spans="2:14" ht="15.75">
      <c r="B3" s="1" t="s">
        <v>2</v>
      </c>
    </row>
    <row r="4" spans="2:14" ht="15.75">
      <c r="B4" s="1" t="s">
        <v>3</v>
      </c>
    </row>
    <row r="6" spans="2:14" ht="15.75">
      <c r="B6" s="2" t="s">
        <v>98</v>
      </c>
    </row>
    <row r="7" spans="2:14" ht="15.75">
      <c r="B7" s="2" t="s">
        <v>318</v>
      </c>
    </row>
    <row r="8" spans="2:14">
      <c r="B8" s="3" t="s">
        <v>73</v>
      </c>
      <c r="C8" s="3" t="s">
        <v>74</v>
      </c>
      <c r="D8" s="3" t="s">
        <v>100</v>
      </c>
      <c r="E8" s="3" t="s">
        <v>75</v>
      </c>
      <c r="F8" s="3" t="s">
        <v>143</v>
      </c>
      <c r="G8" s="3" t="s">
        <v>78</v>
      </c>
      <c r="H8" s="3" t="s">
        <v>103</v>
      </c>
      <c r="I8" s="3" t="s">
        <v>39</v>
      </c>
      <c r="J8" s="3" t="s">
        <v>104</v>
      </c>
      <c r="K8" s="3" t="s">
        <v>81</v>
      </c>
      <c r="L8" s="3" t="s">
        <v>105</v>
      </c>
      <c r="M8" s="3" t="s">
        <v>106</v>
      </c>
      <c r="N8" s="3" t="s">
        <v>83</v>
      </c>
    </row>
    <row r="9" spans="2:14">
      <c r="B9" s="4"/>
      <c r="C9" s="4"/>
      <c r="D9" s="4"/>
      <c r="E9" s="4"/>
      <c r="F9" s="4"/>
      <c r="G9" s="4"/>
      <c r="H9" s="4" t="s">
        <v>109</v>
      </c>
      <c r="I9" s="4" t="s">
        <v>110</v>
      </c>
      <c r="J9" s="4" t="s">
        <v>85</v>
      </c>
      <c r="K9" s="4" t="s">
        <v>85</v>
      </c>
      <c r="L9" s="4" t="s">
        <v>84</v>
      </c>
      <c r="M9" s="4" t="s">
        <v>84</v>
      </c>
      <c r="N9" s="4" t="s">
        <v>84</v>
      </c>
    </row>
    <row r="11" spans="2:14">
      <c r="B11" s="3" t="s">
        <v>319</v>
      </c>
      <c r="C11" s="12"/>
      <c r="D11" s="19"/>
      <c r="E11" s="3"/>
      <c r="F11" s="3"/>
      <c r="G11" s="3"/>
      <c r="H11" s="9">
        <v>32106</v>
      </c>
      <c r="K11" s="9">
        <v>3136.63</v>
      </c>
      <c r="M11" s="10">
        <v>1</v>
      </c>
      <c r="N11" s="10">
        <v>2.8500000000000001E-2</v>
      </c>
    </row>
    <row r="12" spans="2:14">
      <c r="B12" s="3" t="s">
        <v>320</v>
      </c>
      <c r="C12" s="12"/>
      <c r="D12" s="19"/>
      <c r="E12" s="3"/>
      <c r="F12" s="3"/>
      <c r="G12" s="3"/>
      <c r="H12" s="9">
        <v>16879</v>
      </c>
      <c r="K12" s="9">
        <v>408.5</v>
      </c>
      <c r="M12" s="10">
        <v>0.13020000000000001</v>
      </c>
      <c r="N12" s="10">
        <v>3.7000000000000002E-3</v>
      </c>
    </row>
    <row r="13" spans="2:14">
      <c r="B13" s="13" t="s">
        <v>321</v>
      </c>
      <c r="C13" s="14"/>
      <c r="D13" s="20"/>
      <c r="E13" s="13"/>
      <c r="F13" s="13"/>
      <c r="G13" s="13"/>
      <c r="H13" s="15">
        <v>16879</v>
      </c>
      <c r="K13" s="15">
        <v>408.5</v>
      </c>
      <c r="M13" s="16">
        <v>0.13020000000000001</v>
      </c>
      <c r="N13" s="16">
        <v>3.7000000000000002E-3</v>
      </c>
    </row>
    <row r="14" spans="2:14">
      <c r="B14" s="6" t="s">
        <v>322</v>
      </c>
      <c r="C14" s="17">
        <v>1148899</v>
      </c>
      <c r="D14" s="18" t="s">
        <v>115</v>
      </c>
      <c r="E14" s="18">
        <v>513930768</v>
      </c>
      <c r="F14" s="6" t="s">
        <v>323</v>
      </c>
      <c r="G14" s="6" t="s">
        <v>91</v>
      </c>
      <c r="H14" s="7">
        <v>15343</v>
      </c>
      <c r="I14" s="7">
        <v>1334</v>
      </c>
      <c r="J14" s="7">
        <v>0</v>
      </c>
      <c r="K14" s="7">
        <v>204.68</v>
      </c>
      <c r="L14" s="8">
        <v>1E-4</v>
      </c>
      <c r="M14" s="8">
        <v>6.5299999999999997E-2</v>
      </c>
      <c r="N14" s="8">
        <v>1.9E-3</v>
      </c>
    </row>
    <row r="15" spans="2:14">
      <c r="B15" s="6" t="s">
        <v>324</v>
      </c>
      <c r="C15" s="17">
        <v>1146356</v>
      </c>
      <c r="D15" s="18" t="s">
        <v>115</v>
      </c>
      <c r="E15" s="18">
        <v>510938608</v>
      </c>
      <c r="F15" s="6" t="s">
        <v>323</v>
      </c>
      <c r="G15" s="6" t="s">
        <v>91</v>
      </c>
      <c r="H15" s="7">
        <v>1536</v>
      </c>
      <c r="I15" s="7">
        <v>13270</v>
      </c>
      <c r="J15" s="7">
        <v>0</v>
      </c>
      <c r="K15" s="7">
        <v>203.83</v>
      </c>
      <c r="L15" s="8">
        <v>0</v>
      </c>
      <c r="M15" s="8">
        <v>6.5000000000000002E-2</v>
      </c>
      <c r="N15" s="8">
        <v>1.9E-3</v>
      </c>
    </row>
    <row r="16" spans="2:14">
      <c r="B16" s="13" t="s">
        <v>325</v>
      </c>
      <c r="C16" s="14"/>
      <c r="D16" s="20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326</v>
      </c>
      <c r="C17" s="14"/>
      <c r="D17" s="20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327</v>
      </c>
      <c r="C18" s="14"/>
      <c r="D18" s="20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328</v>
      </c>
      <c r="C19" s="14"/>
      <c r="D19" s="20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329</v>
      </c>
      <c r="C20" s="14"/>
      <c r="D20" s="20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330</v>
      </c>
      <c r="C21" s="12"/>
      <c r="D21" s="19"/>
      <c r="E21" s="3"/>
      <c r="F21" s="3"/>
      <c r="G21" s="3"/>
      <c r="H21" s="9">
        <v>15227</v>
      </c>
      <c r="K21" s="9">
        <v>2728.13</v>
      </c>
      <c r="M21" s="10">
        <v>0.86980000000000002</v>
      </c>
      <c r="N21" s="10">
        <v>2.4799999999999999E-2</v>
      </c>
    </row>
    <row r="22" spans="2:14">
      <c r="B22" s="13" t="s">
        <v>331</v>
      </c>
      <c r="C22" s="14"/>
      <c r="D22" s="20"/>
      <c r="E22" s="13"/>
      <c r="F22" s="13"/>
      <c r="G22" s="13"/>
      <c r="H22" s="15">
        <v>15227</v>
      </c>
      <c r="K22" s="15">
        <v>2728.13</v>
      </c>
      <c r="M22" s="16">
        <v>0.86980000000000002</v>
      </c>
      <c r="N22" s="16">
        <v>2.4799999999999999E-2</v>
      </c>
    </row>
    <row r="23" spans="2:14">
      <c r="B23" s="6" t="s">
        <v>332</v>
      </c>
      <c r="C23" s="17" t="s">
        <v>333</v>
      </c>
      <c r="D23" s="18" t="s">
        <v>138</v>
      </c>
      <c r="E23" s="6"/>
      <c r="F23" s="6" t="s">
        <v>334</v>
      </c>
      <c r="G23" s="6" t="s">
        <v>40</v>
      </c>
      <c r="H23" s="7">
        <v>594</v>
      </c>
      <c r="I23" s="7">
        <v>3908</v>
      </c>
      <c r="J23" s="7">
        <v>0</v>
      </c>
      <c r="K23" s="7">
        <v>87</v>
      </c>
      <c r="L23" s="8">
        <v>0</v>
      </c>
      <c r="M23" s="8">
        <v>2.7699999999999999E-2</v>
      </c>
      <c r="N23" s="8">
        <v>8.0000000000000004E-4</v>
      </c>
    </row>
    <row r="24" spans="2:14">
      <c r="B24" s="6" t="s">
        <v>335</v>
      </c>
      <c r="C24" s="17" t="s">
        <v>336</v>
      </c>
      <c r="D24" s="18" t="s">
        <v>267</v>
      </c>
      <c r="E24" s="6"/>
      <c r="F24" s="6" t="s">
        <v>334</v>
      </c>
      <c r="G24" s="6" t="s">
        <v>40</v>
      </c>
      <c r="H24" s="7">
        <v>371</v>
      </c>
      <c r="I24" s="7">
        <v>6353</v>
      </c>
      <c r="J24" s="7">
        <v>0</v>
      </c>
      <c r="K24" s="7">
        <v>88.34</v>
      </c>
      <c r="L24" s="8">
        <v>0</v>
      </c>
      <c r="M24" s="8">
        <v>2.8199999999999999E-2</v>
      </c>
      <c r="N24" s="8">
        <v>8.0000000000000004E-4</v>
      </c>
    </row>
    <row r="25" spans="2:14">
      <c r="B25" s="6" t="s">
        <v>337</v>
      </c>
      <c r="C25" s="17" t="s">
        <v>338</v>
      </c>
      <c r="D25" s="18" t="s">
        <v>138</v>
      </c>
      <c r="E25" s="6"/>
      <c r="F25" s="6" t="s">
        <v>334</v>
      </c>
      <c r="G25" s="6" t="s">
        <v>40</v>
      </c>
      <c r="H25" s="7">
        <v>135</v>
      </c>
      <c r="I25" s="7">
        <v>22981</v>
      </c>
      <c r="J25" s="7">
        <v>0</v>
      </c>
      <c r="K25" s="7">
        <v>116.28</v>
      </c>
      <c r="L25" s="8">
        <v>0</v>
      </c>
      <c r="M25" s="8">
        <v>3.7100000000000001E-2</v>
      </c>
      <c r="N25" s="8">
        <v>1.1000000000000001E-3</v>
      </c>
    </row>
    <row r="26" spans="2:14">
      <c r="B26" s="6" t="s">
        <v>339</v>
      </c>
      <c r="C26" s="17" t="s">
        <v>340</v>
      </c>
      <c r="D26" s="18" t="s">
        <v>138</v>
      </c>
      <c r="E26" s="6"/>
      <c r="F26" s="6" t="s">
        <v>334</v>
      </c>
      <c r="G26" s="6" t="s">
        <v>40</v>
      </c>
      <c r="H26" s="7">
        <v>449</v>
      </c>
      <c r="I26" s="7">
        <v>5069</v>
      </c>
      <c r="J26" s="7">
        <v>0</v>
      </c>
      <c r="K26" s="7">
        <v>85.3</v>
      </c>
      <c r="L26" s="8">
        <v>0</v>
      </c>
      <c r="M26" s="8">
        <v>2.7199999999999998E-2</v>
      </c>
      <c r="N26" s="8">
        <v>8.0000000000000004E-4</v>
      </c>
    </row>
    <row r="27" spans="2:14">
      <c r="B27" s="6" t="s">
        <v>341</v>
      </c>
      <c r="C27" s="17" t="s">
        <v>342</v>
      </c>
      <c r="D27" s="18" t="s">
        <v>138</v>
      </c>
      <c r="E27" s="6"/>
      <c r="F27" s="6" t="s">
        <v>334</v>
      </c>
      <c r="G27" s="6" t="s">
        <v>40</v>
      </c>
      <c r="H27" s="7">
        <v>451</v>
      </c>
      <c r="I27" s="7">
        <v>5735</v>
      </c>
      <c r="J27" s="7">
        <v>0</v>
      </c>
      <c r="K27" s="7">
        <v>96.94</v>
      </c>
      <c r="L27" s="8">
        <v>0</v>
      </c>
      <c r="M27" s="8">
        <v>3.09E-2</v>
      </c>
      <c r="N27" s="8">
        <v>8.9999999999999998E-4</v>
      </c>
    </row>
    <row r="28" spans="2:14">
      <c r="B28" s="6" t="s">
        <v>343</v>
      </c>
      <c r="C28" s="17" t="s">
        <v>344</v>
      </c>
      <c r="D28" s="18" t="s">
        <v>138</v>
      </c>
      <c r="E28" s="6"/>
      <c r="F28" s="6" t="s">
        <v>334</v>
      </c>
      <c r="G28" s="6" t="s">
        <v>40</v>
      </c>
      <c r="H28" s="7">
        <v>270</v>
      </c>
      <c r="I28" s="7">
        <v>8481</v>
      </c>
      <c r="J28" s="7">
        <v>0</v>
      </c>
      <c r="K28" s="7">
        <v>85.82</v>
      </c>
      <c r="L28" s="8">
        <v>0</v>
      </c>
      <c r="M28" s="8">
        <v>2.7400000000000001E-2</v>
      </c>
      <c r="N28" s="8">
        <v>8.0000000000000004E-4</v>
      </c>
    </row>
    <row r="29" spans="2:14">
      <c r="B29" s="6" t="s">
        <v>345</v>
      </c>
      <c r="C29" s="17" t="s">
        <v>346</v>
      </c>
      <c r="D29" s="18" t="s">
        <v>138</v>
      </c>
      <c r="E29" s="6"/>
      <c r="F29" s="6" t="s">
        <v>334</v>
      </c>
      <c r="G29" s="6" t="s">
        <v>40</v>
      </c>
      <c r="H29" s="7">
        <v>1318</v>
      </c>
      <c r="I29" s="7">
        <v>2382</v>
      </c>
      <c r="J29" s="7">
        <v>0</v>
      </c>
      <c r="K29" s="7">
        <v>117.67</v>
      </c>
      <c r="L29" s="8">
        <v>0</v>
      </c>
      <c r="M29" s="8">
        <v>3.7499999999999999E-2</v>
      </c>
      <c r="N29" s="8">
        <v>1.1000000000000001E-3</v>
      </c>
    </row>
    <row r="30" spans="2:14">
      <c r="B30" s="6" t="s">
        <v>347</v>
      </c>
      <c r="C30" s="17" t="s">
        <v>348</v>
      </c>
      <c r="D30" s="18" t="s">
        <v>138</v>
      </c>
      <c r="E30" s="6"/>
      <c r="F30" s="6" t="s">
        <v>334</v>
      </c>
      <c r="G30" s="6" t="s">
        <v>40</v>
      </c>
      <c r="H30" s="7">
        <v>861</v>
      </c>
      <c r="I30" s="7">
        <v>5078</v>
      </c>
      <c r="J30" s="7">
        <v>0</v>
      </c>
      <c r="K30" s="7">
        <v>163.87</v>
      </c>
      <c r="L30" s="8">
        <v>0</v>
      </c>
      <c r="M30" s="8">
        <v>5.2200000000000003E-2</v>
      </c>
      <c r="N30" s="8">
        <v>1.5E-3</v>
      </c>
    </row>
    <row r="31" spans="2:14">
      <c r="B31" s="6" t="s">
        <v>349</v>
      </c>
      <c r="C31" s="17" t="s">
        <v>350</v>
      </c>
      <c r="D31" s="18" t="s">
        <v>351</v>
      </c>
      <c r="E31" s="6"/>
      <c r="F31" s="6" t="s">
        <v>334</v>
      </c>
      <c r="G31" s="6" t="s">
        <v>42</v>
      </c>
      <c r="H31" s="7">
        <v>6901</v>
      </c>
      <c r="I31" s="7">
        <v>665.4</v>
      </c>
      <c r="J31" s="7">
        <v>0</v>
      </c>
      <c r="K31" s="7">
        <v>220.11</v>
      </c>
      <c r="L31" s="8">
        <v>0</v>
      </c>
      <c r="M31" s="8">
        <v>7.0199999999999999E-2</v>
      </c>
      <c r="N31" s="8">
        <v>2E-3</v>
      </c>
    </row>
    <row r="32" spans="2:14">
      <c r="B32" s="6" t="s">
        <v>352</v>
      </c>
      <c r="C32" s="17" t="s">
        <v>353</v>
      </c>
      <c r="D32" s="18" t="s">
        <v>138</v>
      </c>
      <c r="E32" s="6"/>
      <c r="F32" s="6" t="s">
        <v>334</v>
      </c>
      <c r="G32" s="6" t="s">
        <v>40</v>
      </c>
      <c r="H32" s="7">
        <v>724</v>
      </c>
      <c r="I32" s="7">
        <v>15426</v>
      </c>
      <c r="J32" s="7">
        <v>0</v>
      </c>
      <c r="K32" s="7">
        <v>418.59</v>
      </c>
      <c r="L32" s="8">
        <v>0</v>
      </c>
      <c r="M32" s="8">
        <v>0.13350000000000001</v>
      </c>
      <c r="N32" s="8">
        <v>3.8E-3</v>
      </c>
    </row>
    <row r="33" spans="2:14">
      <c r="B33" s="6" t="s">
        <v>354</v>
      </c>
      <c r="C33" s="17" t="s">
        <v>355</v>
      </c>
      <c r="D33" s="18" t="s">
        <v>351</v>
      </c>
      <c r="E33" s="6"/>
      <c r="F33" s="6" t="s">
        <v>334</v>
      </c>
      <c r="G33" s="6" t="s">
        <v>40</v>
      </c>
      <c r="H33" s="7">
        <v>617</v>
      </c>
      <c r="I33" s="7">
        <v>6780</v>
      </c>
      <c r="J33" s="7">
        <v>0</v>
      </c>
      <c r="K33" s="7">
        <v>156.79</v>
      </c>
      <c r="L33" s="8">
        <v>4.0000000000000002E-4</v>
      </c>
      <c r="M33" s="8">
        <v>0.05</v>
      </c>
      <c r="N33" s="8">
        <v>1.4E-3</v>
      </c>
    </row>
    <row r="34" spans="2:14">
      <c r="B34" s="6" t="s">
        <v>356</v>
      </c>
      <c r="C34" s="17" t="s">
        <v>357</v>
      </c>
      <c r="D34" s="18" t="s">
        <v>138</v>
      </c>
      <c r="E34" s="6"/>
      <c r="F34" s="6" t="s">
        <v>334</v>
      </c>
      <c r="G34" s="6" t="s">
        <v>40</v>
      </c>
      <c r="H34" s="7">
        <v>133</v>
      </c>
      <c r="I34" s="7">
        <v>23320</v>
      </c>
      <c r="J34" s="7">
        <v>0</v>
      </c>
      <c r="K34" s="7">
        <v>116.25</v>
      </c>
      <c r="L34" s="8">
        <v>0</v>
      </c>
      <c r="M34" s="8">
        <v>3.7100000000000001E-2</v>
      </c>
      <c r="N34" s="8">
        <v>1.1000000000000001E-3</v>
      </c>
    </row>
    <row r="35" spans="2:14">
      <c r="B35" s="6" t="s">
        <v>358</v>
      </c>
      <c r="C35" s="17" t="s">
        <v>359</v>
      </c>
      <c r="D35" s="18" t="s">
        <v>138</v>
      </c>
      <c r="E35" s="6"/>
      <c r="F35" s="6" t="s">
        <v>334</v>
      </c>
      <c r="G35" s="6" t="s">
        <v>40</v>
      </c>
      <c r="H35" s="7">
        <v>574</v>
      </c>
      <c r="I35" s="7">
        <v>24992</v>
      </c>
      <c r="J35" s="7">
        <v>2.3199999999999998</v>
      </c>
      <c r="K35" s="7">
        <v>539.98</v>
      </c>
      <c r="L35" s="8">
        <v>0</v>
      </c>
      <c r="M35" s="8">
        <v>0.17219999999999999</v>
      </c>
      <c r="N35" s="8">
        <v>4.8999999999999998E-3</v>
      </c>
    </row>
    <row r="36" spans="2:14">
      <c r="B36" s="6" t="s">
        <v>360</v>
      </c>
      <c r="C36" s="17" t="s">
        <v>361</v>
      </c>
      <c r="D36" s="18" t="s">
        <v>138</v>
      </c>
      <c r="E36" s="6"/>
      <c r="F36" s="6" t="s">
        <v>334</v>
      </c>
      <c r="G36" s="6" t="s">
        <v>40</v>
      </c>
      <c r="H36" s="7">
        <v>1287</v>
      </c>
      <c r="I36" s="7">
        <v>4639</v>
      </c>
      <c r="J36" s="7">
        <v>0</v>
      </c>
      <c r="K36" s="7">
        <v>223.77</v>
      </c>
      <c r="L36" s="8">
        <v>0</v>
      </c>
      <c r="M36" s="8">
        <v>7.1300000000000002E-2</v>
      </c>
      <c r="N36" s="8">
        <v>2E-3</v>
      </c>
    </row>
    <row r="37" spans="2:14">
      <c r="B37" s="6" t="s">
        <v>362</v>
      </c>
      <c r="C37" s="17" t="s">
        <v>363</v>
      </c>
      <c r="D37" s="18" t="s">
        <v>364</v>
      </c>
      <c r="E37" s="6"/>
      <c r="F37" s="6" t="s">
        <v>334</v>
      </c>
      <c r="G37" s="6" t="s">
        <v>45</v>
      </c>
      <c r="H37" s="7">
        <v>542</v>
      </c>
      <c r="I37" s="7">
        <v>9089</v>
      </c>
      <c r="J37" s="7">
        <v>0</v>
      </c>
      <c r="K37" s="7">
        <v>211.41</v>
      </c>
      <c r="L37" s="8">
        <v>0</v>
      </c>
      <c r="M37" s="8">
        <v>6.7400000000000002E-2</v>
      </c>
      <c r="N37" s="8">
        <v>1.9E-3</v>
      </c>
    </row>
    <row r="38" spans="2:14">
      <c r="B38" s="13" t="s">
        <v>365</v>
      </c>
      <c r="C38" s="14"/>
      <c r="D38" s="20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39" spans="2:14">
      <c r="B39" s="13" t="s">
        <v>328</v>
      </c>
      <c r="C39" s="14"/>
      <c r="D39" s="20"/>
      <c r="E39" s="13"/>
      <c r="F39" s="13"/>
      <c r="G39" s="13"/>
      <c r="H39" s="15">
        <v>0</v>
      </c>
      <c r="K39" s="15">
        <v>0</v>
      </c>
      <c r="M39" s="16">
        <v>0</v>
      </c>
      <c r="N39" s="16">
        <v>0</v>
      </c>
    </row>
    <row r="40" spans="2:14">
      <c r="B40" s="13" t="s">
        <v>329</v>
      </c>
      <c r="C40" s="14"/>
      <c r="D40" s="20"/>
      <c r="E40" s="13"/>
      <c r="F40" s="13"/>
      <c r="G40" s="13"/>
      <c r="H40" s="15">
        <v>0</v>
      </c>
      <c r="K40" s="15">
        <v>0</v>
      </c>
      <c r="M40" s="16">
        <v>0</v>
      </c>
      <c r="N40" s="16">
        <v>0</v>
      </c>
    </row>
    <row r="43" spans="2:14">
      <c r="B43" s="6" t="s">
        <v>97</v>
      </c>
      <c r="C43" s="17"/>
      <c r="D43" s="18"/>
      <c r="E43" s="6"/>
      <c r="F43" s="6"/>
      <c r="G43" s="6"/>
    </row>
    <row r="47" spans="2:14">
      <c r="B47" s="5" t="s">
        <v>71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98</v>
      </c>
    </row>
    <row r="7" spans="2:15" ht="15.75">
      <c r="B7" s="2" t="s">
        <v>366</v>
      </c>
    </row>
    <row r="8" spans="2:15">
      <c r="B8" s="3" t="s">
        <v>73</v>
      </c>
      <c r="C8" s="3" t="s">
        <v>74</v>
      </c>
      <c r="D8" s="3" t="s">
        <v>100</v>
      </c>
      <c r="E8" s="3" t="s">
        <v>75</v>
      </c>
      <c r="F8" s="3" t="s">
        <v>143</v>
      </c>
      <c r="G8" s="3" t="s">
        <v>76</v>
      </c>
      <c r="H8" s="3" t="s">
        <v>77</v>
      </c>
      <c r="I8" s="3" t="s">
        <v>78</v>
      </c>
      <c r="J8" s="3" t="s">
        <v>103</v>
      </c>
      <c r="K8" s="3" t="s">
        <v>39</v>
      </c>
      <c r="L8" s="3" t="s">
        <v>81</v>
      </c>
      <c r="M8" s="3" t="s">
        <v>105</v>
      </c>
      <c r="N8" s="3" t="s">
        <v>106</v>
      </c>
      <c r="O8" s="3" t="s">
        <v>83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109</v>
      </c>
      <c r="K9" s="4" t="s">
        <v>110</v>
      </c>
      <c r="L9" s="4" t="s">
        <v>85</v>
      </c>
      <c r="M9" s="4" t="s">
        <v>84</v>
      </c>
      <c r="N9" s="4" t="s">
        <v>84</v>
      </c>
      <c r="O9" s="4" t="s">
        <v>84</v>
      </c>
    </row>
    <row r="11" spans="2:15">
      <c r="B11" s="3" t="s">
        <v>367</v>
      </c>
      <c r="C11" s="12"/>
      <c r="D11" s="19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368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154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369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208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370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371</v>
      </c>
      <c r="C17" s="12"/>
      <c r="D17" s="19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154</v>
      </c>
      <c r="C18" s="14"/>
      <c r="D18" s="20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369</v>
      </c>
      <c r="C19" s="14"/>
      <c r="D19" s="20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208</v>
      </c>
      <c r="C20" s="14"/>
      <c r="D20" s="20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370</v>
      </c>
      <c r="C21" s="14"/>
      <c r="D21" s="20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97</v>
      </c>
      <c r="C24" s="17"/>
      <c r="D24" s="18"/>
      <c r="E24" s="6"/>
      <c r="F24" s="6"/>
      <c r="G24" s="6"/>
      <c r="H24" s="6"/>
      <c r="I24" s="6"/>
    </row>
    <row r="28" spans="2:15">
      <c r="B28" s="5" t="s">
        <v>71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7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98</v>
      </c>
    </row>
    <row r="7" spans="2:12" ht="15.75">
      <c r="B7" s="2" t="s">
        <v>372</v>
      </c>
    </row>
    <row r="8" spans="2:12">
      <c r="B8" s="3" t="s">
        <v>73</v>
      </c>
      <c r="C8" s="3" t="s">
        <v>74</v>
      </c>
      <c r="D8" s="3" t="s">
        <v>100</v>
      </c>
      <c r="E8" s="3" t="s">
        <v>143</v>
      </c>
      <c r="F8" s="3" t="s">
        <v>78</v>
      </c>
      <c r="G8" s="3" t="s">
        <v>103</v>
      </c>
      <c r="H8" s="3" t="s">
        <v>39</v>
      </c>
      <c r="I8" s="3" t="s">
        <v>81</v>
      </c>
      <c r="J8" s="3" t="s">
        <v>105</v>
      </c>
      <c r="K8" s="3" t="s">
        <v>106</v>
      </c>
      <c r="L8" s="3" t="s">
        <v>83</v>
      </c>
    </row>
    <row r="9" spans="2:12">
      <c r="B9" s="4"/>
      <c r="C9" s="4"/>
      <c r="D9" s="4"/>
      <c r="E9" s="4"/>
      <c r="F9" s="4"/>
      <c r="G9" s="4" t="s">
        <v>109</v>
      </c>
      <c r="H9" s="4" t="s">
        <v>110</v>
      </c>
      <c r="I9" s="4" t="s">
        <v>85</v>
      </c>
      <c r="J9" s="4" t="s">
        <v>84</v>
      </c>
      <c r="K9" s="4" t="s">
        <v>84</v>
      </c>
      <c r="L9" s="4" t="s">
        <v>84</v>
      </c>
    </row>
    <row r="11" spans="2:12">
      <c r="B11" s="3" t="s">
        <v>373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374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374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375</v>
      </c>
      <c r="C14" s="12"/>
      <c r="D14" s="19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375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97</v>
      </c>
      <c r="C18" s="17"/>
      <c r="D18" s="18"/>
      <c r="E18" s="6"/>
      <c r="F18" s="6"/>
    </row>
    <row r="22" spans="2:6">
      <c r="B22" s="5" t="s">
        <v>71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37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98</v>
      </c>
    </row>
    <row r="7" spans="2:12" ht="15.75">
      <c r="B7" s="2" t="s">
        <v>376</v>
      </c>
    </row>
    <row r="8" spans="2:12">
      <c r="B8" s="3" t="s">
        <v>73</v>
      </c>
      <c r="C8" s="3" t="s">
        <v>74</v>
      </c>
      <c r="D8" s="3" t="s">
        <v>100</v>
      </c>
      <c r="E8" s="3" t="s">
        <v>143</v>
      </c>
      <c r="F8" s="3" t="s">
        <v>78</v>
      </c>
      <c r="G8" s="3" t="s">
        <v>103</v>
      </c>
      <c r="H8" s="3" t="s">
        <v>39</v>
      </c>
      <c r="I8" s="3" t="s">
        <v>81</v>
      </c>
      <c r="J8" s="3" t="s">
        <v>105</v>
      </c>
      <c r="K8" s="3" t="s">
        <v>106</v>
      </c>
      <c r="L8" s="3" t="s">
        <v>83</v>
      </c>
    </row>
    <row r="9" spans="2:12">
      <c r="B9" s="4"/>
      <c r="C9" s="4"/>
      <c r="D9" s="4"/>
      <c r="E9" s="4"/>
      <c r="F9" s="4"/>
      <c r="G9" s="4" t="s">
        <v>109</v>
      </c>
      <c r="H9" s="4" t="s">
        <v>110</v>
      </c>
      <c r="I9" s="4" t="s">
        <v>85</v>
      </c>
      <c r="J9" s="4" t="s">
        <v>84</v>
      </c>
      <c r="K9" s="4" t="s">
        <v>84</v>
      </c>
      <c r="L9" s="4" t="s">
        <v>84</v>
      </c>
    </row>
    <row r="11" spans="2:12">
      <c r="B11" s="3" t="s">
        <v>377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378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379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380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381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382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383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379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384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381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385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382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97</v>
      </c>
      <c r="C25" s="17"/>
      <c r="D25" s="18"/>
      <c r="E25" s="6"/>
      <c r="F25" s="6"/>
    </row>
    <row r="29" spans="2:12">
      <c r="B29" s="5" t="s">
        <v>71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98</v>
      </c>
    </row>
    <row r="7" spans="2:11" ht="15.75">
      <c r="B7" s="2" t="s">
        <v>386</v>
      </c>
    </row>
    <row r="8" spans="2:11">
      <c r="B8" s="3" t="s">
        <v>73</v>
      </c>
      <c r="C8" s="3" t="s">
        <v>74</v>
      </c>
      <c r="D8" s="3" t="s">
        <v>100</v>
      </c>
      <c r="E8" s="3" t="s">
        <v>143</v>
      </c>
      <c r="F8" s="3" t="s">
        <v>78</v>
      </c>
      <c r="G8" s="3" t="s">
        <v>103</v>
      </c>
      <c r="H8" s="3" t="s">
        <v>39</v>
      </c>
      <c r="I8" s="3" t="s">
        <v>81</v>
      </c>
      <c r="J8" s="3" t="s">
        <v>106</v>
      </c>
      <c r="K8" s="3" t="s">
        <v>83</v>
      </c>
    </row>
    <row r="9" spans="2:11">
      <c r="B9" s="4"/>
      <c r="C9" s="4"/>
      <c r="D9" s="4"/>
      <c r="E9" s="4"/>
      <c r="F9" s="4"/>
      <c r="G9" s="4" t="s">
        <v>109</v>
      </c>
      <c r="H9" s="4" t="s">
        <v>110</v>
      </c>
      <c r="I9" s="4" t="s">
        <v>85</v>
      </c>
      <c r="J9" s="4" t="s">
        <v>84</v>
      </c>
      <c r="K9" s="4" t="s">
        <v>84</v>
      </c>
    </row>
    <row r="11" spans="2:11">
      <c r="B11" s="3" t="s">
        <v>387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388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389</v>
      </c>
      <c r="C13" s="14"/>
      <c r="D13" s="20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3" t="s">
        <v>390</v>
      </c>
      <c r="C14" s="12"/>
      <c r="D14" s="19"/>
      <c r="E14" s="3"/>
      <c r="F14" s="3"/>
      <c r="G14" s="9">
        <v>0</v>
      </c>
      <c r="I14" s="9">
        <v>0</v>
      </c>
      <c r="J14" s="10">
        <v>0</v>
      </c>
      <c r="K14" s="10">
        <v>0</v>
      </c>
    </row>
    <row r="15" spans="2:11">
      <c r="B15" s="13" t="s">
        <v>391</v>
      </c>
      <c r="C15" s="14"/>
      <c r="D15" s="20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8" spans="2:6">
      <c r="B18" s="6" t="s">
        <v>97</v>
      </c>
      <c r="C18" s="17"/>
      <c r="D18" s="18"/>
      <c r="E18" s="6"/>
      <c r="F18" s="6"/>
    </row>
    <row r="22" spans="2:6">
      <c r="B22" s="5" t="s">
        <v>71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98</v>
      </c>
    </row>
    <row r="7" spans="2:17" ht="15.75">
      <c r="B7" s="2" t="s">
        <v>392</v>
      </c>
    </row>
    <row r="8" spans="2:17">
      <c r="B8" s="3" t="s">
        <v>73</v>
      </c>
      <c r="C8" s="3" t="s">
        <v>74</v>
      </c>
      <c r="D8" s="3" t="s">
        <v>393</v>
      </c>
      <c r="E8" s="3" t="s">
        <v>76</v>
      </c>
      <c r="F8" s="3" t="s">
        <v>77</v>
      </c>
      <c r="G8" s="3" t="s">
        <v>101</v>
      </c>
      <c r="H8" s="3" t="s">
        <v>102</v>
      </c>
      <c r="I8" s="3" t="s">
        <v>78</v>
      </c>
      <c r="J8" s="3" t="s">
        <v>79</v>
      </c>
      <c r="K8" s="3" t="s">
        <v>80</v>
      </c>
      <c r="L8" s="3" t="s">
        <v>103</v>
      </c>
      <c r="M8" s="3" t="s">
        <v>39</v>
      </c>
      <c r="N8" s="3" t="s">
        <v>81</v>
      </c>
      <c r="O8" s="3" t="s">
        <v>105</v>
      </c>
      <c r="P8" s="3" t="s">
        <v>106</v>
      </c>
      <c r="Q8" s="3" t="s">
        <v>83</v>
      </c>
    </row>
    <row r="9" spans="2:17">
      <c r="B9" s="4"/>
      <c r="C9" s="4"/>
      <c r="D9" s="4"/>
      <c r="E9" s="4"/>
      <c r="F9" s="4"/>
      <c r="G9" s="4" t="s">
        <v>107</v>
      </c>
      <c r="H9" s="4" t="s">
        <v>108</v>
      </c>
      <c r="I9" s="4"/>
      <c r="J9" s="4" t="s">
        <v>84</v>
      </c>
      <c r="K9" s="4" t="s">
        <v>84</v>
      </c>
      <c r="L9" s="4" t="s">
        <v>109</v>
      </c>
      <c r="M9" s="4" t="s">
        <v>110</v>
      </c>
      <c r="N9" s="4" t="s">
        <v>85</v>
      </c>
      <c r="O9" s="4" t="s">
        <v>84</v>
      </c>
      <c r="P9" s="4" t="s">
        <v>84</v>
      </c>
      <c r="Q9" s="4" t="s">
        <v>84</v>
      </c>
    </row>
    <row r="11" spans="2:17">
      <c r="B11" s="3" t="s">
        <v>394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395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396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397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398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399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400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401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402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396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397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398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399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400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401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97</v>
      </c>
      <c r="C28" s="17"/>
      <c r="D28" s="6"/>
      <c r="E28" s="6"/>
      <c r="F28" s="6"/>
      <c r="G28" s="6"/>
      <c r="I28" s="6"/>
    </row>
    <row r="32" spans="2:17">
      <c r="B32" s="5" t="s">
        <v>71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49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403</v>
      </c>
    </row>
    <row r="7" spans="2:16" ht="15.75">
      <c r="B7" s="2" t="s">
        <v>99</v>
      </c>
    </row>
    <row r="8" spans="2:16">
      <c r="B8" s="3" t="s">
        <v>73</v>
      </c>
      <c r="C8" s="3" t="s">
        <v>74</v>
      </c>
      <c r="D8" s="3" t="s">
        <v>76</v>
      </c>
      <c r="E8" s="3" t="s">
        <v>77</v>
      </c>
      <c r="F8" s="3" t="s">
        <v>101</v>
      </c>
      <c r="G8" s="3" t="s">
        <v>102</v>
      </c>
      <c r="H8" s="3" t="s">
        <v>78</v>
      </c>
      <c r="I8" s="3" t="s">
        <v>79</v>
      </c>
      <c r="J8" s="3" t="s">
        <v>80</v>
      </c>
      <c r="K8" s="3" t="s">
        <v>103</v>
      </c>
      <c r="L8" s="3" t="s">
        <v>39</v>
      </c>
      <c r="M8" s="3" t="s">
        <v>404</v>
      </c>
      <c r="N8" s="3" t="s">
        <v>105</v>
      </c>
      <c r="O8" s="3" t="s">
        <v>106</v>
      </c>
      <c r="P8" s="3" t="s">
        <v>83</v>
      </c>
    </row>
    <row r="9" spans="2:16">
      <c r="B9" s="4"/>
      <c r="C9" s="4"/>
      <c r="D9" s="4"/>
      <c r="E9" s="4"/>
      <c r="F9" s="4" t="s">
        <v>107</v>
      </c>
      <c r="G9" s="4" t="s">
        <v>108</v>
      </c>
      <c r="H9" s="4"/>
      <c r="I9" s="4" t="s">
        <v>84</v>
      </c>
      <c r="J9" s="4" t="s">
        <v>84</v>
      </c>
      <c r="K9" s="4" t="s">
        <v>109</v>
      </c>
      <c r="L9" s="4" t="s">
        <v>110</v>
      </c>
      <c r="M9" s="4" t="s">
        <v>85</v>
      </c>
      <c r="N9" s="4" t="s">
        <v>84</v>
      </c>
      <c r="O9" s="4" t="s">
        <v>84</v>
      </c>
      <c r="P9" s="4" t="s">
        <v>84</v>
      </c>
    </row>
    <row r="11" spans="2:16">
      <c r="B11" s="3" t="s">
        <v>111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405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406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407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408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409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410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411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134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412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97</v>
      </c>
      <c r="C23" s="17"/>
      <c r="D23" s="6"/>
      <c r="E23" s="6"/>
      <c r="F23" s="6"/>
      <c r="H23" s="6"/>
    </row>
    <row r="27" spans="2:16">
      <c r="B27" s="5" t="s">
        <v>71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403</v>
      </c>
    </row>
    <row r="7" spans="2:19" ht="15.75">
      <c r="B7" s="2" t="s">
        <v>141</v>
      </c>
    </row>
    <row r="8" spans="2:19">
      <c r="B8" s="3" t="s">
        <v>73</v>
      </c>
      <c r="C8" s="3" t="s">
        <v>74</v>
      </c>
      <c r="D8" s="3" t="s">
        <v>142</v>
      </c>
      <c r="E8" s="3" t="s">
        <v>75</v>
      </c>
      <c r="F8" s="3" t="s">
        <v>143</v>
      </c>
      <c r="G8" s="3" t="s">
        <v>76</v>
      </c>
      <c r="H8" s="3" t="s">
        <v>77</v>
      </c>
      <c r="I8" s="3" t="s">
        <v>101</v>
      </c>
      <c r="J8" s="3" t="s">
        <v>102</v>
      </c>
      <c r="K8" s="3" t="s">
        <v>78</v>
      </c>
      <c r="L8" s="3" t="s">
        <v>79</v>
      </c>
      <c r="M8" s="3" t="s">
        <v>80</v>
      </c>
      <c r="N8" s="3" t="s">
        <v>103</v>
      </c>
      <c r="O8" s="3" t="s">
        <v>39</v>
      </c>
      <c r="P8" s="3" t="s">
        <v>404</v>
      </c>
      <c r="Q8" s="3" t="s">
        <v>105</v>
      </c>
      <c r="R8" s="3" t="s">
        <v>106</v>
      </c>
      <c r="S8" s="3" t="s">
        <v>83</v>
      </c>
    </row>
    <row r="9" spans="2:19">
      <c r="B9" s="4"/>
      <c r="C9" s="4"/>
      <c r="D9" s="4"/>
      <c r="E9" s="4"/>
      <c r="F9" s="4"/>
      <c r="G9" s="4"/>
      <c r="H9" s="4"/>
      <c r="I9" s="4" t="s">
        <v>107</v>
      </c>
      <c r="J9" s="4" t="s">
        <v>108</v>
      </c>
      <c r="K9" s="4"/>
      <c r="L9" s="4" t="s">
        <v>84</v>
      </c>
      <c r="M9" s="4" t="s">
        <v>84</v>
      </c>
      <c r="N9" s="4" t="s">
        <v>109</v>
      </c>
      <c r="O9" s="4" t="s">
        <v>110</v>
      </c>
      <c r="P9" s="4" t="s">
        <v>85</v>
      </c>
      <c r="Q9" s="4" t="s">
        <v>84</v>
      </c>
      <c r="R9" s="4" t="s">
        <v>84</v>
      </c>
      <c r="S9" s="4" t="s">
        <v>84</v>
      </c>
    </row>
    <row r="11" spans="2:19">
      <c r="B11" s="3" t="s">
        <v>413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414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415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416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148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417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418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419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420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97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71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403</v>
      </c>
    </row>
    <row r="7" spans="2:19" ht="15.75">
      <c r="B7" s="2" t="s">
        <v>153</v>
      </c>
    </row>
    <row r="8" spans="2:19">
      <c r="B8" s="3" t="s">
        <v>73</v>
      </c>
      <c r="C8" s="3" t="s">
        <v>74</v>
      </c>
      <c r="D8" s="3" t="s">
        <v>142</v>
      </c>
      <c r="E8" s="3" t="s">
        <v>75</v>
      </c>
      <c r="F8" s="3" t="s">
        <v>143</v>
      </c>
      <c r="G8" s="3" t="s">
        <v>76</v>
      </c>
      <c r="H8" s="3" t="s">
        <v>77</v>
      </c>
      <c r="I8" s="3" t="s">
        <v>101</v>
      </c>
      <c r="J8" s="3" t="s">
        <v>102</v>
      </c>
      <c r="K8" s="3" t="s">
        <v>78</v>
      </c>
      <c r="L8" s="3" t="s">
        <v>79</v>
      </c>
      <c r="M8" s="3" t="s">
        <v>80</v>
      </c>
      <c r="N8" s="3" t="s">
        <v>103</v>
      </c>
      <c r="O8" s="3" t="s">
        <v>39</v>
      </c>
      <c r="P8" s="3" t="s">
        <v>404</v>
      </c>
      <c r="Q8" s="3" t="s">
        <v>105</v>
      </c>
      <c r="R8" s="3" t="s">
        <v>106</v>
      </c>
      <c r="S8" s="3" t="s">
        <v>83</v>
      </c>
    </row>
    <row r="9" spans="2:19">
      <c r="B9" s="4"/>
      <c r="C9" s="4"/>
      <c r="D9" s="4"/>
      <c r="E9" s="4"/>
      <c r="F9" s="4"/>
      <c r="G9" s="4"/>
      <c r="H9" s="4"/>
      <c r="I9" s="4" t="s">
        <v>107</v>
      </c>
      <c r="J9" s="4" t="s">
        <v>108</v>
      </c>
      <c r="K9" s="4"/>
      <c r="L9" s="4" t="s">
        <v>84</v>
      </c>
      <c r="M9" s="4" t="s">
        <v>84</v>
      </c>
      <c r="N9" s="4" t="s">
        <v>109</v>
      </c>
      <c r="O9" s="4" t="s">
        <v>110</v>
      </c>
      <c r="P9" s="4" t="s">
        <v>85</v>
      </c>
      <c r="Q9" s="4" t="s">
        <v>84</v>
      </c>
      <c r="R9" s="4" t="s">
        <v>84</v>
      </c>
      <c r="S9" s="4" t="s">
        <v>84</v>
      </c>
    </row>
    <row r="11" spans="2:19">
      <c r="B11" s="3" t="s">
        <v>421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422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423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424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425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426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427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428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429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97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71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</row>
    <row r="2" spans="2:13" ht="15.75">
      <c r="B2" s="1" t="s">
        <v>1</v>
      </c>
    </row>
    <row r="3" spans="2:13" ht="15.75">
      <c r="B3" s="1" t="s">
        <v>2</v>
      </c>
    </row>
    <row r="4" spans="2:13" ht="15.75">
      <c r="B4" s="1" t="s">
        <v>3</v>
      </c>
    </row>
    <row r="6" spans="2:13" ht="15.75">
      <c r="B6" s="2" t="s">
        <v>403</v>
      </c>
    </row>
    <row r="7" spans="2:13" ht="15.75">
      <c r="B7" s="2" t="s">
        <v>207</v>
      </c>
    </row>
    <row r="8" spans="2:13">
      <c r="B8" s="3" t="s">
        <v>73</v>
      </c>
      <c r="C8" s="3" t="s">
        <v>74</v>
      </c>
      <c r="D8" s="3" t="s">
        <v>142</v>
      </c>
      <c r="E8" s="3" t="s">
        <v>75</v>
      </c>
      <c r="F8" s="3" t="s">
        <v>143</v>
      </c>
      <c r="G8" s="3" t="s">
        <v>78</v>
      </c>
      <c r="H8" s="3" t="s">
        <v>103</v>
      </c>
      <c r="I8" s="3" t="s">
        <v>39</v>
      </c>
      <c r="J8" s="3" t="s">
        <v>404</v>
      </c>
      <c r="K8" s="3" t="s">
        <v>105</v>
      </c>
      <c r="L8" s="3" t="s">
        <v>106</v>
      </c>
      <c r="M8" s="3" t="s">
        <v>83</v>
      </c>
    </row>
    <row r="9" spans="2:13">
      <c r="B9" s="4"/>
      <c r="C9" s="4"/>
      <c r="D9" s="4"/>
      <c r="E9" s="4"/>
      <c r="F9" s="4"/>
      <c r="G9" s="4"/>
      <c r="H9" s="4" t="s">
        <v>109</v>
      </c>
      <c r="I9" s="4" t="s">
        <v>110</v>
      </c>
      <c r="J9" s="4" t="s">
        <v>85</v>
      </c>
      <c r="K9" s="4" t="s">
        <v>84</v>
      </c>
      <c r="L9" s="4" t="s">
        <v>84</v>
      </c>
      <c r="M9" s="4" t="s">
        <v>84</v>
      </c>
    </row>
    <row r="11" spans="2:13">
      <c r="B11" s="3" t="s">
        <v>430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431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13" t="s">
        <v>209</v>
      </c>
      <c r="C13" s="14"/>
      <c r="D13" s="13"/>
      <c r="E13" s="13"/>
      <c r="F13" s="13"/>
      <c r="G13" s="13"/>
      <c r="H13" s="15">
        <v>0</v>
      </c>
      <c r="J13" s="15">
        <v>0</v>
      </c>
      <c r="L13" s="16">
        <v>0</v>
      </c>
      <c r="M13" s="16">
        <v>0</v>
      </c>
    </row>
    <row r="14" spans="2:13">
      <c r="B14" s="3" t="s">
        <v>432</v>
      </c>
      <c r="C14" s="12"/>
      <c r="D14" s="3"/>
      <c r="E14" s="3"/>
      <c r="F14" s="3"/>
      <c r="G14" s="3"/>
      <c r="H14" s="9">
        <v>0</v>
      </c>
      <c r="J14" s="9">
        <v>0</v>
      </c>
      <c r="L14" s="10">
        <v>0</v>
      </c>
      <c r="M14" s="10">
        <v>0</v>
      </c>
    </row>
    <row r="15" spans="2:13">
      <c r="B15" s="13" t="s">
        <v>264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6" spans="2:13">
      <c r="B16" s="13" t="s">
        <v>272</v>
      </c>
      <c r="C16" s="14"/>
      <c r="D16" s="13"/>
      <c r="E16" s="13"/>
      <c r="F16" s="13"/>
      <c r="G16" s="13"/>
      <c r="H16" s="15">
        <v>0</v>
      </c>
      <c r="J16" s="15">
        <v>0</v>
      </c>
      <c r="L16" s="16">
        <v>0</v>
      </c>
      <c r="M16" s="16">
        <v>0</v>
      </c>
    </row>
    <row r="19" spans="2:7">
      <c r="B19" s="6" t="s">
        <v>97</v>
      </c>
      <c r="C19" s="17"/>
      <c r="D19" s="6"/>
      <c r="E19" s="6"/>
      <c r="F19" s="6"/>
      <c r="G19" s="6"/>
    </row>
    <row r="23" spans="2:7">
      <c r="B23" s="5" t="s">
        <v>71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403</v>
      </c>
    </row>
    <row r="7" spans="2:11" ht="15.75">
      <c r="B7" s="2" t="s">
        <v>433</v>
      </c>
    </row>
    <row r="8" spans="2:11">
      <c r="B8" s="3" t="s">
        <v>73</v>
      </c>
      <c r="C8" s="3" t="s">
        <v>74</v>
      </c>
      <c r="D8" s="3" t="s">
        <v>78</v>
      </c>
      <c r="E8" s="3" t="s">
        <v>101</v>
      </c>
      <c r="F8" s="3" t="s">
        <v>103</v>
      </c>
      <c r="G8" s="3" t="s">
        <v>39</v>
      </c>
      <c r="H8" s="3" t="s">
        <v>404</v>
      </c>
      <c r="I8" s="3" t="s">
        <v>105</v>
      </c>
      <c r="J8" s="3" t="s">
        <v>106</v>
      </c>
      <c r="K8" s="3" t="s">
        <v>83</v>
      </c>
    </row>
    <row r="9" spans="2:11">
      <c r="B9" s="4"/>
      <c r="C9" s="4"/>
      <c r="D9" s="4"/>
      <c r="E9" s="4" t="s">
        <v>107</v>
      </c>
      <c r="F9" s="4" t="s">
        <v>109</v>
      </c>
      <c r="G9" s="4" t="s">
        <v>110</v>
      </c>
      <c r="H9" s="4" t="s">
        <v>85</v>
      </c>
      <c r="I9" s="4" t="s">
        <v>84</v>
      </c>
      <c r="J9" s="4" t="s">
        <v>84</v>
      </c>
      <c r="K9" s="4" t="s">
        <v>84</v>
      </c>
    </row>
    <row r="11" spans="2:11">
      <c r="B11" s="3" t="s">
        <v>434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435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436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437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438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439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440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436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437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438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439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97</v>
      </c>
      <c r="C24" s="17"/>
      <c r="D24" s="6"/>
      <c r="E24" s="6"/>
    </row>
    <row r="28" spans="2:11">
      <c r="B28" s="5" t="s">
        <v>71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403</v>
      </c>
    </row>
    <row r="7" spans="2:12" ht="15.75">
      <c r="B7" s="2" t="s">
        <v>441</v>
      </c>
    </row>
    <row r="8" spans="2:12">
      <c r="B8" s="3" t="s">
        <v>73</v>
      </c>
      <c r="C8" s="3" t="s">
        <v>74</v>
      </c>
      <c r="D8" s="3" t="s">
        <v>143</v>
      </c>
      <c r="E8" s="3" t="s">
        <v>78</v>
      </c>
      <c r="F8" s="3" t="s">
        <v>101</v>
      </c>
      <c r="G8" s="3" t="s">
        <v>103</v>
      </c>
      <c r="H8" s="3" t="s">
        <v>39</v>
      </c>
      <c r="I8" s="3" t="s">
        <v>404</v>
      </c>
      <c r="J8" s="3" t="s">
        <v>105</v>
      </c>
      <c r="K8" s="3" t="s">
        <v>106</v>
      </c>
      <c r="L8" s="3" t="s">
        <v>83</v>
      </c>
    </row>
    <row r="9" spans="2:12">
      <c r="B9" s="4"/>
      <c r="C9" s="4"/>
      <c r="D9" s="4"/>
      <c r="E9" s="4"/>
      <c r="F9" s="4" t="s">
        <v>107</v>
      </c>
      <c r="G9" s="4" t="s">
        <v>109</v>
      </c>
      <c r="H9" s="4" t="s">
        <v>110</v>
      </c>
      <c r="I9" s="4" t="s">
        <v>85</v>
      </c>
      <c r="J9" s="4" t="s">
        <v>84</v>
      </c>
      <c r="K9" s="4" t="s">
        <v>84</v>
      </c>
      <c r="L9" s="4" t="s">
        <v>84</v>
      </c>
    </row>
    <row r="11" spans="2:12">
      <c r="B11" s="3" t="s">
        <v>442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443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374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444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375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97</v>
      </c>
      <c r="C18" s="17"/>
      <c r="D18" s="6"/>
      <c r="E18" s="6"/>
      <c r="F18" s="6"/>
    </row>
    <row r="22" spans="2:6">
      <c r="B22" s="5" t="s">
        <v>71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403</v>
      </c>
    </row>
    <row r="7" spans="2:12" ht="15.75">
      <c r="B7" s="2" t="s">
        <v>445</v>
      </c>
    </row>
    <row r="8" spans="2:12">
      <c r="B8" s="3" t="s">
        <v>73</v>
      </c>
      <c r="C8" s="3" t="s">
        <v>74</v>
      </c>
      <c r="D8" s="3" t="s">
        <v>143</v>
      </c>
      <c r="E8" s="3" t="s">
        <v>101</v>
      </c>
      <c r="F8" s="3" t="s">
        <v>78</v>
      </c>
      <c r="G8" s="3" t="s">
        <v>103</v>
      </c>
      <c r="H8" s="3" t="s">
        <v>39</v>
      </c>
      <c r="I8" s="3" t="s">
        <v>404</v>
      </c>
      <c r="J8" s="3" t="s">
        <v>105</v>
      </c>
      <c r="K8" s="3" t="s">
        <v>106</v>
      </c>
      <c r="L8" s="3" t="s">
        <v>83</v>
      </c>
    </row>
    <row r="9" spans="2:12">
      <c r="B9" s="4"/>
      <c r="C9" s="4"/>
      <c r="D9" s="4"/>
      <c r="E9" s="4" t="s">
        <v>107</v>
      </c>
      <c r="F9" s="4"/>
      <c r="G9" s="4" t="s">
        <v>109</v>
      </c>
      <c r="H9" s="4" t="s">
        <v>110</v>
      </c>
      <c r="I9" s="4" t="s">
        <v>85</v>
      </c>
      <c r="J9" s="4" t="s">
        <v>84</v>
      </c>
      <c r="K9" s="4" t="s">
        <v>84</v>
      </c>
      <c r="L9" s="4" t="s">
        <v>84</v>
      </c>
    </row>
    <row r="11" spans="2:12">
      <c r="B11" s="3" t="s">
        <v>446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447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448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449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450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451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452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453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448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454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451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455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452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97</v>
      </c>
      <c r="C26" s="17"/>
      <c r="D26" s="6"/>
      <c r="E26" s="6"/>
      <c r="F26" s="6"/>
    </row>
    <row r="30" spans="2:12">
      <c r="B30" s="5" t="s">
        <v>71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workbookViewId="0"/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403</v>
      </c>
    </row>
    <row r="7" spans="2:11" ht="15.75">
      <c r="B7" s="2" t="s">
        <v>456</v>
      </c>
    </row>
    <row r="8" spans="2:11">
      <c r="B8" s="3" t="s">
        <v>73</v>
      </c>
      <c r="C8" s="3" t="s">
        <v>74</v>
      </c>
      <c r="D8" s="3" t="s">
        <v>143</v>
      </c>
      <c r="E8" s="3" t="s">
        <v>101</v>
      </c>
      <c r="F8" s="3" t="s">
        <v>78</v>
      </c>
      <c r="G8" s="3" t="s">
        <v>103</v>
      </c>
      <c r="H8" s="3" t="s">
        <v>39</v>
      </c>
      <c r="I8" s="3" t="s">
        <v>404</v>
      </c>
      <c r="J8" s="3" t="s">
        <v>106</v>
      </c>
      <c r="K8" s="3" t="s">
        <v>83</v>
      </c>
    </row>
    <row r="9" spans="2:11">
      <c r="B9" s="4"/>
      <c r="C9" s="4"/>
      <c r="D9" s="4"/>
      <c r="E9" s="4" t="s">
        <v>107</v>
      </c>
      <c r="F9" s="4"/>
      <c r="G9" s="4" t="s">
        <v>109</v>
      </c>
      <c r="H9" s="4" t="s">
        <v>110</v>
      </c>
      <c r="I9" s="4" t="s">
        <v>85</v>
      </c>
      <c r="J9" s="4" t="s">
        <v>84</v>
      </c>
      <c r="K9" s="4" t="s">
        <v>84</v>
      </c>
    </row>
    <row r="11" spans="2:11">
      <c r="B11" s="3" t="s">
        <v>457</v>
      </c>
      <c r="C11" s="12"/>
      <c r="D11" s="3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458</v>
      </c>
      <c r="C12" s="12"/>
      <c r="D12" s="3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459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460</v>
      </c>
      <c r="C14" s="14"/>
      <c r="D14" s="13"/>
      <c r="E14" s="13"/>
      <c r="F14" s="13"/>
      <c r="G14" s="15">
        <v>0</v>
      </c>
      <c r="I14" s="15">
        <v>0</v>
      </c>
      <c r="J14" s="16">
        <v>0</v>
      </c>
      <c r="K14" s="16">
        <v>0</v>
      </c>
    </row>
    <row r="15" spans="2:11">
      <c r="B15" s="13" t="s">
        <v>461</v>
      </c>
      <c r="C15" s="14"/>
      <c r="D15" s="13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6" spans="2:11">
      <c r="B16" s="13" t="s">
        <v>462</v>
      </c>
      <c r="C16" s="14"/>
      <c r="D16" s="13"/>
      <c r="E16" s="13"/>
      <c r="F16" s="13"/>
      <c r="G16" s="15">
        <v>0</v>
      </c>
      <c r="I16" s="15">
        <v>0</v>
      </c>
      <c r="J16" s="16">
        <v>0</v>
      </c>
      <c r="K16" s="16">
        <v>0</v>
      </c>
    </row>
    <row r="17" spans="2:11">
      <c r="B17" s="13" t="s">
        <v>463</v>
      </c>
      <c r="C17" s="14"/>
      <c r="D17" s="13"/>
      <c r="E17" s="13"/>
      <c r="F17" s="13"/>
      <c r="G17" s="15">
        <v>0</v>
      </c>
      <c r="I17" s="15">
        <v>0</v>
      </c>
      <c r="J17" s="16">
        <v>0</v>
      </c>
      <c r="K17" s="16">
        <v>0</v>
      </c>
    </row>
    <row r="18" spans="2:11">
      <c r="B18" s="3" t="s">
        <v>464</v>
      </c>
      <c r="C18" s="12"/>
      <c r="D18" s="3"/>
      <c r="E18" s="3"/>
      <c r="F18" s="3"/>
      <c r="G18" s="9">
        <v>0</v>
      </c>
      <c r="I18" s="9">
        <v>0</v>
      </c>
      <c r="J18" s="10">
        <v>0</v>
      </c>
      <c r="K18" s="10">
        <v>0</v>
      </c>
    </row>
    <row r="19" spans="2:11">
      <c r="B19" s="13" t="s">
        <v>459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13" t="s">
        <v>465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13" t="s">
        <v>462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463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5" spans="2:11">
      <c r="B25" s="6" t="s">
        <v>97</v>
      </c>
      <c r="C25" s="17"/>
      <c r="D25" s="6"/>
      <c r="E25" s="6"/>
      <c r="F25" s="6"/>
    </row>
    <row r="29" spans="2:11">
      <c r="B29" s="5" t="s">
        <v>71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403</v>
      </c>
    </row>
    <row r="7" spans="2:17" ht="15.75">
      <c r="B7" s="2" t="s">
        <v>466</v>
      </c>
    </row>
    <row r="8" spans="2:17">
      <c r="B8" s="3" t="s">
        <v>73</v>
      </c>
      <c r="C8" s="3" t="s">
        <v>74</v>
      </c>
      <c r="D8" s="3" t="s">
        <v>393</v>
      </c>
      <c r="E8" s="3" t="s">
        <v>76</v>
      </c>
      <c r="F8" s="3" t="s">
        <v>77</v>
      </c>
      <c r="G8" s="3" t="s">
        <v>101</v>
      </c>
      <c r="H8" s="3" t="s">
        <v>102</v>
      </c>
      <c r="I8" s="3" t="s">
        <v>78</v>
      </c>
      <c r="J8" s="3" t="s">
        <v>79</v>
      </c>
      <c r="K8" s="3" t="s">
        <v>80</v>
      </c>
      <c r="L8" s="3" t="s">
        <v>103</v>
      </c>
      <c r="M8" s="3" t="s">
        <v>39</v>
      </c>
      <c r="N8" s="3" t="s">
        <v>404</v>
      </c>
      <c r="O8" s="3" t="s">
        <v>105</v>
      </c>
      <c r="P8" s="3" t="s">
        <v>106</v>
      </c>
      <c r="Q8" s="3" t="s">
        <v>83</v>
      </c>
    </row>
    <row r="9" spans="2:17">
      <c r="B9" s="4"/>
      <c r="C9" s="4"/>
      <c r="D9" s="4"/>
      <c r="E9" s="4"/>
      <c r="F9" s="4"/>
      <c r="G9" s="4" t="s">
        <v>107</v>
      </c>
      <c r="H9" s="4" t="s">
        <v>108</v>
      </c>
      <c r="I9" s="4"/>
      <c r="J9" s="4" t="s">
        <v>84</v>
      </c>
      <c r="K9" s="4" t="s">
        <v>84</v>
      </c>
      <c r="L9" s="4" t="s">
        <v>109</v>
      </c>
      <c r="M9" s="4" t="s">
        <v>110</v>
      </c>
      <c r="N9" s="4" t="s">
        <v>85</v>
      </c>
      <c r="O9" s="4" t="s">
        <v>84</v>
      </c>
      <c r="P9" s="4" t="s">
        <v>84</v>
      </c>
      <c r="Q9" s="4" t="s">
        <v>84</v>
      </c>
    </row>
    <row r="11" spans="2:17">
      <c r="B11" s="3" t="s">
        <v>467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468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396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397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398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399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400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401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469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396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397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398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399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400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401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97</v>
      </c>
      <c r="C28" s="17"/>
      <c r="D28" s="6"/>
      <c r="E28" s="6"/>
      <c r="F28" s="6"/>
      <c r="G28" s="6"/>
      <c r="I28" s="6"/>
    </row>
    <row r="32" spans="2:17">
      <c r="B32" s="5" t="s">
        <v>71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57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1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470</v>
      </c>
    </row>
    <row r="7" spans="2:17">
      <c r="B7" s="3" t="s">
        <v>73</v>
      </c>
      <c r="C7" s="3" t="s">
        <v>471</v>
      </c>
      <c r="D7" s="3" t="s">
        <v>74</v>
      </c>
      <c r="E7" s="3" t="s">
        <v>75</v>
      </c>
      <c r="F7" s="3" t="s">
        <v>76</v>
      </c>
      <c r="G7" s="3" t="s">
        <v>101</v>
      </c>
      <c r="H7" s="3" t="s">
        <v>77</v>
      </c>
      <c r="I7" s="3" t="s">
        <v>102</v>
      </c>
      <c r="J7" s="3" t="s">
        <v>78</v>
      </c>
      <c r="K7" s="3" t="s">
        <v>79</v>
      </c>
      <c r="L7" s="3" t="s">
        <v>80</v>
      </c>
      <c r="M7" s="3" t="s">
        <v>103</v>
      </c>
      <c r="N7" s="3" t="s">
        <v>39</v>
      </c>
      <c r="O7" s="3" t="s">
        <v>404</v>
      </c>
      <c r="P7" s="3" t="s">
        <v>106</v>
      </c>
      <c r="Q7" s="3" t="s">
        <v>83</v>
      </c>
    </row>
    <row r="8" spans="2:17">
      <c r="B8" s="4"/>
      <c r="C8" s="4"/>
      <c r="D8" s="4"/>
      <c r="E8" s="4"/>
      <c r="F8" s="4"/>
      <c r="G8" s="4" t="s">
        <v>107</v>
      </c>
      <c r="H8" s="4"/>
      <c r="I8" s="4" t="s">
        <v>108</v>
      </c>
      <c r="J8" s="4"/>
      <c r="K8" s="4" t="s">
        <v>84</v>
      </c>
      <c r="L8" s="4" t="s">
        <v>84</v>
      </c>
      <c r="M8" s="4" t="s">
        <v>109</v>
      </c>
      <c r="N8" s="4" t="s">
        <v>110</v>
      </c>
      <c r="O8" s="4" t="s">
        <v>85</v>
      </c>
      <c r="P8" s="4" t="s">
        <v>84</v>
      </c>
      <c r="Q8" s="4" t="s">
        <v>84</v>
      </c>
    </row>
    <row r="10" spans="2:17">
      <c r="B10" s="3" t="s">
        <v>472</v>
      </c>
      <c r="C10" s="3"/>
      <c r="D10" s="12"/>
      <c r="E10" s="3"/>
      <c r="F10" s="3"/>
      <c r="G10" s="3"/>
      <c r="H10" s="3"/>
      <c r="J10" s="3"/>
      <c r="M10" s="9">
        <v>0</v>
      </c>
      <c r="O10" s="9">
        <v>0</v>
      </c>
      <c r="P10" s="10">
        <v>0</v>
      </c>
      <c r="Q10" s="10">
        <v>0</v>
      </c>
    </row>
    <row r="11" spans="2:17">
      <c r="B11" s="3" t="s">
        <v>473</v>
      </c>
      <c r="C11" s="3"/>
      <c r="D11" s="12"/>
      <c r="E11" s="3"/>
      <c r="F11" s="3"/>
      <c r="G11" s="3"/>
      <c r="H11" s="3"/>
      <c r="J11" s="3"/>
      <c r="M11" s="9">
        <v>0</v>
      </c>
      <c r="O11" s="9">
        <v>0</v>
      </c>
      <c r="P11" s="10">
        <v>0</v>
      </c>
      <c r="Q11" s="10">
        <v>0</v>
      </c>
    </row>
    <row r="12" spans="2:17">
      <c r="B12" s="13" t="s">
        <v>474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475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476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477</v>
      </c>
      <c r="C15" s="13"/>
      <c r="D15" s="14"/>
      <c r="E15" s="13"/>
      <c r="F15" s="13"/>
      <c r="G15" s="13"/>
      <c r="H15" s="13"/>
      <c r="J15" s="13"/>
      <c r="M15" s="15">
        <v>0</v>
      </c>
      <c r="O15" s="15">
        <v>0</v>
      </c>
      <c r="P15" s="16">
        <v>0</v>
      </c>
      <c r="Q15" s="16">
        <v>0</v>
      </c>
    </row>
    <row r="16" spans="2:17">
      <c r="B16" s="13" t="s">
        <v>478</v>
      </c>
      <c r="C16" s="13"/>
      <c r="D16" s="14"/>
      <c r="E16" s="13"/>
      <c r="F16" s="13"/>
      <c r="G16" s="13"/>
      <c r="H16" s="13"/>
      <c r="J16" s="13"/>
      <c r="M16" s="15">
        <v>0</v>
      </c>
      <c r="O16" s="15">
        <v>0</v>
      </c>
      <c r="P16" s="16">
        <v>0</v>
      </c>
      <c r="Q16" s="16">
        <v>0</v>
      </c>
    </row>
    <row r="17" spans="2:17">
      <c r="B17" s="13" t="s">
        <v>479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480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481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482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3" t="s">
        <v>483</v>
      </c>
      <c r="C21" s="3"/>
      <c r="D21" s="12"/>
      <c r="E21" s="3"/>
      <c r="F21" s="3"/>
      <c r="G21" s="3"/>
      <c r="H21" s="3"/>
      <c r="J21" s="3"/>
      <c r="M21" s="9">
        <v>0</v>
      </c>
      <c r="O21" s="9">
        <v>0</v>
      </c>
      <c r="P21" s="10">
        <v>0</v>
      </c>
      <c r="Q21" s="10">
        <v>0</v>
      </c>
    </row>
    <row r="22" spans="2:17">
      <c r="B22" s="13" t="s">
        <v>484</v>
      </c>
      <c r="C22" s="13"/>
      <c r="D22" s="14"/>
      <c r="E22" s="13"/>
      <c r="F22" s="13"/>
      <c r="G22" s="13"/>
      <c r="H22" s="13"/>
      <c r="J22" s="13"/>
      <c r="M22" s="15">
        <v>0</v>
      </c>
      <c r="O22" s="15">
        <v>0</v>
      </c>
      <c r="P22" s="16">
        <v>0</v>
      </c>
      <c r="Q22" s="16">
        <v>0</v>
      </c>
    </row>
    <row r="23" spans="2:17">
      <c r="B23" s="13" t="s">
        <v>485</v>
      </c>
      <c r="C23" s="13"/>
      <c r="D23" s="14"/>
      <c r="E23" s="13"/>
      <c r="F23" s="13"/>
      <c r="G23" s="13"/>
      <c r="H23" s="13"/>
      <c r="J23" s="13"/>
      <c r="M23" s="15">
        <v>0</v>
      </c>
      <c r="O23" s="15">
        <v>0</v>
      </c>
      <c r="P23" s="16">
        <v>0</v>
      </c>
      <c r="Q23" s="16">
        <v>0</v>
      </c>
    </row>
    <row r="24" spans="2:17">
      <c r="B24" s="13" t="s">
        <v>486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487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8" spans="2:17">
      <c r="B28" s="6" t="s">
        <v>97</v>
      </c>
      <c r="C28" s="6"/>
      <c r="D28" s="17"/>
      <c r="E28" s="6"/>
      <c r="F28" s="6"/>
      <c r="G28" s="6"/>
      <c r="H28" s="6"/>
      <c r="J28" s="6"/>
    </row>
    <row r="32" spans="2:17">
      <c r="B32" s="5" t="s">
        <v>71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488</v>
      </c>
    </row>
    <row r="7" spans="2:15">
      <c r="B7" s="3" t="s">
        <v>73</v>
      </c>
      <c r="C7" s="3" t="s">
        <v>74</v>
      </c>
      <c r="D7" s="3" t="s">
        <v>75</v>
      </c>
      <c r="E7" s="3" t="s">
        <v>76</v>
      </c>
      <c r="F7" s="3" t="s">
        <v>77</v>
      </c>
      <c r="G7" s="3" t="s">
        <v>102</v>
      </c>
      <c r="H7" s="3" t="s">
        <v>78</v>
      </c>
      <c r="I7" s="3" t="s">
        <v>79</v>
      </c>
      <c r="J7" s="3" t="s">
        <v>80</v>
      </c>
      <c r="K7" s="3" t="s">
        <v>103</v>
      </c>
      <c r="L7" s="3" t="s">
        <v>39</v>
      </c>
      <c r="M7" s="3" t="s">
        <v>404</v>
      </c>
      <c r="N7" s="3" t="s">
        <v>106</v>
      </c>
      <c r="O7" s="3" t="s">
        <v>83</v>
      </c>
    </row>
    <row r="8" spans="2:15">
      <c r="B8" s="4"/>
      <c r="C8" s="4"/>
      <c r="D8" s="4"/>
      <c r="E8" s="4"/>
      <c r="F8" s="4"/>
      <c r="G8" s="4" t="s">
        <v>108</v>
      </c>
      <c r="H8" s="4"/>
      <c r="I8" s="4" t="s">
        <v>84</v>
      </c>
      <c r="J8" s="4" t="s">
        <v>84</v>
      </c>
      <c r="K8" s="4" t="s">
        <v>109</v>
      </c>
      <c r="L8" s="4" t="s">
        <v>110</v>
      </c>
      <c r="M8" s="4" t="s">
        <v>85</v>
      </c>
      <c r="N8" s="4" t="s">
        <v>84</v>
      </c>
      <c r="O8" s="4" t="s">
        <v>84</v>
      </c>
    </row>
    <row r="10" spans="2:15">
      <c r="B10" s="3" t="s">
        <v>489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490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491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492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493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494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495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496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18" spans="2:15">
      <c r="B18" s="13" t="s">
        <v>496</v>
      </c>
      <c r="C18" s="14"/>
      <c r="D18" s="13"/>
      <c r="E18" s="13"/>
      <c r="F18" s="13"/>
      <c r="H18" s="13"/>
      <c r="K18" s="15">
        <v>0</v>
      </c>
      <c r="M18" s="15">
        <v>0</v>
      </c>
      <c r="N18" s="16">
        <v>0</v>
      </c>
      <c r="O18" s="16">
        <v>0</v>
      </c>
    </row>
    <row r="21" spans="2:15">
      <c r="B21" s="6" t="s">
        <v>97</v>
      </c>
      <c r="C21" s="17"/>
      <c r="D21" s="6"/>
      <c r="E21" s="6"/>
      <c r="F21" s="6"/>
      <c r="H21" s="6"/>
    </row>
    <row r="25" spans="2:15">
      <c r="B25" s="5" t="s">
        <v>71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31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</row>
    <row r="2" spans="2:10" ht="15.75">
      <c r="B2" s="1" t="s">
        <v>1</v>
      </c>
    </row>
    <row r="3" spans="2:10" ht="15.75">
      <c r="B3" s="1" t="s">
        <v>2</v>
      </c>
    </row>
    <row r="4" spans="2:10" ht="15.75">
      <c r="B4" s="1" t="s">
        <v>3</v>
      </c>
    </row>
    <row r="6" spans="2:10" ht="15.75">
      <c r="B6" s="2" t="s">
        <v>497</v>
      </c>
    </row>
    <row r="7" spans="2:10">
      <c r="B7" s="3" t="s">
        <v>73</v>
      </c>
      <c r="C7" s="3" t="s">
        <v>498</v>
      </c>
      <c r="D7" s="3" t="s">
        <v>499</v>
      </c>
      <c r="E7" s="3" t="s">
        <v>500</v>
      </c>
      <c r="F7" s="3" t="s">
        <v>78</v>
      </c>
      <c r="G7" s="3" t="s">
        <v>501</v>
      </c>
      <c r="H7" s="3" t="s">
        <v>106</v>
      </c>
      <c r="I7" s="3" t="s">
        <v>83</v>
      </c>
      <c r="J7" s="3" t="s">
        <v>502</v>
      </c>
    </row>
    <row r="8" spans="2:10">
      <c r="B8" s="4"/>
      <c r="C8" s="4"/>
      <c r="D8" s="4"/>
      <c r="E8" s="4" t="s">
        <v>108</v>
      </c>
      <c r="F8" s="4"/>
      <c r="G8" s="4" t="s">
        <v>85</v>
      </c>
      <c r="H8" s="4" t="s">
        <v>84</v>
      </c>
      <c r="I8" s="4" t="s">
        <v>84</v>
      </c>
      <c r="J8" s="4"/>
    </row>
    <row r="10" spans="2:10">
      <c r="B10" s="3" t="s">
        <v>503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504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505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506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507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508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509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97</v>
      </c>
      <c r="C19" s="6"/>
      <c r="D19" s="6"/>
      <c r="F19" s="6"/>
      <c r="J19" s="6"/>
    </row>
    <row r="23" spans="2:10">
      <c r="B23" s="5" t="s">
        <v>71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510</v>
      </c>
    </row>
    <row r="7" spans="2:11">
      <c r="B7" s="3" t="s">
        <v>73</v>
      </c>
      <c r="C7" s="3" t="s">
        <v>75</v>
      </c>
      <c r="D7" s="3" t="s">
        <v>76</v>
      </c>
      <c r="E7" s="3" t="s">
        <v>77</v>
      </c>
      <c r="F7" s="3" t="s">
        <v>78</v>
      </c>
      <c r="G7" s="3" t="s">
        <v>79</v>
      </c>
      <c r="H7" s="3" t="s">
        <v>80</v>
      </c>
      <c r="I7" s="3" t="s">
        <v>404</v>
      </c>
      <c r="J7" s="3" t="s">
        <v>106</v>
      </c>
      <c r="K7" s="3" t="s">
        <v>83</v>
      </c>
    </row>
    <row r="8" spans="2:11">
      <c r="B8" s="4"/>
      <c r="C8" s="4"/>
      <c r="D8" s="4"/>
      <c r="E8" s="4"/>
      <c r="F8" s="4"/>
      <c r="G8" s="4" t="s">
        <v>84</v>
      </c>
      <c r="H8" s="4" t="s">
        <v>84</v>
      </c>
      <c r="I8" s="4" t="s">
        <v>85</v>
      </c>
      <c r="J8" s="4" t="s">
        <v>84</v>
      </c>
      <c r="K8" s="4" t="s">
        <v>84</v>
      </c>
    </row>
    <row r="10" spans="2:11">
      <c r="B10" s="3" t="s">
        <v>511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512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513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512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514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97</v>
      </c>
      <c r="C17" s="6"/>
      <c r="D17" s="6"/>
      <c r="E17" s="6"/>
      <c r="F17" s="6"/>
    </row>
    <row r="21" spans="2:6">
      <c r="B21" s="5" t="s">
        <v>71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515</v>
      </c>
    </row>
    <row r="7" spans="2:11">
      <c r="B7" s="3" t="s">
        <v>73</v>
      </c>
      <c r="C7" s="3" t="s">
        <v>74</v>
      </c>
      <c r="D7" s="3" t="s">
        <v>76</v>
      </c>
      <c r="E7" s="3" t="s">
        <v>77</v>
      </c>
      <c r="F7" s="3" t="s">
        <v>78</v>
      </c>
      <c r="G7" s="3" t="s">
        <v>79</v>
      </c>
      <c r="H7" s="3" t="s">
        <v>80</v>
      </c>
      <c r="I7" s="3" t="s">
        <v>404</v>
      </c>
      <c r="J7" s="3" t="s">
        <v>82</v>
      </c>
      <c r="K7" s="3" t="s">
        <v>83</v>
      </c>
    </row>
    <row r="8" spans="2:11">
      <c r="B8" s="4"/>
      <c r="C8" s="4"/>
      <c r="D8" s="4"/>
      <c r="E8" s="4"/>
      <c r="F8" s="4"/>
      <c r="G8" s="4" t="s">
        <v>84</v>
      </c>
      <c r="H8" s="4" t="s">
        <v>84</v>
      </c>
      <c r="I8" s="4" t="s">
        <v>85</v>
      </c>
      <c r="J8" s="4" t="s">
        <v>84</v>
      </c>
      <c r="K8" s="4" t="s">
        <v>84</v>
      </c>
    </row>
    <row r="10" spans="2:11">
      <c r="B10" s="3" t="s">
        <v>516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517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517</v>
      </c>
      <c r="C12" s="14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518</v>
      </c>
      <c r="C13" s="12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518</v>
      </c>
      <c r="C14" s="14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97</v>
      </c>
      <c r="C17" s="17"/>
      <c r="D17" s="6"/>
      <c r="E17" s="6"/>
      <c r="F17" s="6"/>
    </row>
    <row r="21" spans="2:6">
      <c r="B21" s="5" t="s">
        <v>71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rightToLeft="1" workbookViewId="0"/>
  </sheetViews>
  <sheetFormatPr defaultColWidth="9.140625" defaultRowHeight="12.75"/>
  <cols>
    <col min="2" max="2" width="38.7109375" customWidth="1"/>
    <col min="3" max="3" width="17.7109375" customWidth="1"/>
    <col min="4" max="4" width="24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519</v>
      </c>
    </row>
    <row r="7" spans="2:4">
      <c r="B7" s="3" t="s">
        <v>73</v>
      </c>
      <c r="C7" s="3" t="s">
        <v>520</v>
      </c>
      <c r="D7" s="3" t="s">
        <v>521</v>
      </c>
    </row>
    <row r="8" spans="2:4">
      <c r="B8" s="4"/>
      <c r="C8" s="4" t="s">
        <v>85</v>
      </c>
      <c r="D8" s="4" t="s">
        <v>107</v>
      </c>
    </row>
    <row r="10" spans="2:4">
      <c r="B10" s="3" t="s">
        <v>522</v>
      </c>
      <c r="C10" s="9">
        <v>0</v>
      </c>
      <c r="D10" s="3"/>
    </row>
    <row r="11" spans="2:4">
      <c r="B11" s="3" t="s">
        <v>523</v>
      </c>
      <c r="C11" s="9">
        <v>0</v>
      </c>
      <c r="D11" s="3"/>
    </row>
    <row r="12" spans="2:4">
      <c r="B12" s="13" t="s">
        <v>524</v>
      </c>
      <c r="C12" s="15">
        <v>0</v>
      </c>
      <c r="D12" s="13"/>
    </row>
    <row r="13" spans="2:4">
      <c r="B13" s="3" t="s">
        <v>525</v>
      </c>
      <c r="C13" s="9">
        <v>0</v>
      </c>
      <c r="D13" s="3"/>
    </row>
    <row r="14" spans="2:4">
      <c r="B14" s="13" t="s">
        <v>526</v>
      </c>
      <c r="C14" s="15">
        <v>0</v>
      </c>
      <c r="D14" s="13"/>
    </row>
    <row r="17" spans="2:4">
      <c r="B17" s="6" t="s">
        <v>97</v>
      </c>
      <c r="D17" s="6"/>
    </row>
    <row r="21" spans="2:4">
      <c r="B21" s="5" t="s">
        <v>71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5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527</v>
      </c>
    </row>
    <row r="7" spans="2:16">
      <c r="B7" s="3" t="s">
        <v>73</v>
      </c>
      <c r="C7" s="3" t="s">
        <v>74</v>
      </c>
      <c r="D7" s="3" t="s">
        <v>143</v>
      </c>
      <c r="E7" s="3" t="s">
        <v>76</v>
      </c>
      <c r="F7" s="3" t="s">
        <v>77</v>
      </c>
      <c r="G7" s="3" t="s">
        <v>101</v>
      </c>
      <c r="H7" s="3" t="s">
        <v>102</v>
      </c>
      <c r="I7" s="3" t="s">
        <v>78</v>
      </c>
      <c r="J7" s="3" t="s">
        <v>79</v>
      </c>
      <c r="K7" s="3" t="s">
        <v>528</v>
      </c>
      <c r="L7" s="3" t="s">
        <v>103</v>
      </c>
      <c r="M7" s="3" t="s">
        <v>529</v>
      </c>
      <c r="N7" s="3" t="s">
        <v>105</v>
      </c>
      <c r="O7" s="3" t="s">
        <v>106</v>
      </c>
      <c r="P7" s="3" t="s">
        <v>83</v>
      </c>
    </row>
    <row r="8" spans="2:16">
      <c r="B8" s="4"/>
      <c r="C8" s="4"/>
      <c r="D8" s="4"/>
      <c r="E8" s="4"/>
      <c r="F8" s="4"/>
      <c r="G8" s="4" t="s">
        <v>107</v>
      </c>
      <c r="H8" s="4" t="s">
        <v>108</v>
      </c>
      <c r="I8" s="4"/>
      <c r="J8" s="4" t="s">
        <v>84</v>
      </c>
      <c r="K8" s="4" t="s">
        <v>84</v>
      </c>
      <c r="L8" s="4" t="s">
        <v>109</v>
      </c>
      <c r="M8" s="4" t="s">
        <v>85</v>
      </c>
      <c r="N8" s="4" t="s">
        <v>84</v>
      </c>
      <c r="O8" s="4" t="s">
        <v>84</v>
      </c>
      <c r="P8" s="4" t="s">
        <v>84</v>
      </c>
    </row>
    <row r="10" spans="2:16">
      <c r="B10" s="3" t="s">
        <v>530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155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197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198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97</v>
      </c>
      <c r="C21" s="17"/>
      <c r="D21" s="6"/>
      <c r="E21" s="6"/>
      <c r="F21" s="6"/>
      <c r="G21" s="6"/>
      <c r="I21" s="6"/>
    </row>
    <row r="25" spans="2:16">
      <c r="B25" s="5" t="s">
        <v>71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531</v>
      </c>
    </row>
    <row r="7" spans="2:16">
      <c r="B7" s="3" t="s">
        <v>73</v>
      </c>
      <c r="C7" s="3" t="s">
        <v>74</v>
      </c>
      <c r="D7" s="3" t="s">
        <v>143</v>
      </c>
      <c r="E7" s="3" t="s">
        <v>76</v>
      </c>
      <c r="F7" s="3" t="s">
        <v>77</v>
      </c>
      <c r="G7" s="3" t="s">
        <v>101</v>
      </c>
      <c r="H7" s="3" t="s">
        <v>102</v>
      </c>
      <c r="I7" s="3" t="s">
        <v>78</v>
      </c>
      <c r="J7" s="3" t="s">
        <v>79</v>
      </c>
      <c r="K7" s="3" t="s">
        <v>528</v>
      </c>
      <c r="L7" s="3" t="s">
        <v>103</v>
      </c>
      <c r="M7" s="3" t="s">
        <v>529</v>
      </c>
      <c r="N7" s="3" t="s">
        <v>105</v>
      </c>
      <c r="O7" s="3" t="s">
        <v>106</v>
      </c>
      <c r="P7" s="3" t="s">
        <v>83</v>
      </c>
    </row>
    <row r="8" spans="2:16">
      <c r="B8" s="4"/>
      <c r="C8" s="4"/>
      <c r="D8" s="4"/>
      <c r="E8" s="4"/>
      <c r="F8" s="4"/>
      <c r="G8" s="4" t="s">
        <v>107</v>
      </c>
      <c r="H8" s="4" t="s">
        <v>108</v>
      </c>
      <c r="I8" s="4"/>
      <c r="J8" s="4" t="s">
        <v>84</v>
      </c>
      <c r="K8" s="4" t="s">
        <v>84</v>
      </c>
      <c r="L8" s="4" t="s">
        <v>109</v>
      </c>
      <c r="M8" s="4" t="s">
        <v>85</v>
      </c>
      <c r="N8" s="4" t="s">
        <v>84</v>
      </c>
      <c r="O8" s="4" t="s">
        <v>84</v>
      </c>
      <c r="P8" s="4" t="s">
        <v>84</v>
      </c>
    </row>
    <row r="10" spans="2:16">
      <c r="B10" s="3" t="s">
        <v>421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422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423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424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425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426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427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428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429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97</v>
      </c>
      <c r="C21" s="17"/>
      <c r="D21" s="6"/>
      <c r="E21" s="6"/>
      <c r="F21" s="6"/>
      <c r="G21" s="6"/>
      <c r="I21" s="6"/>
    </row>
    <row r="25" spans="2:16">
      <c r="B25" s="5" t="s">
        <v>71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tabSelected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532</v>
      </c>
    </row>
    <row r="7" spans="2:16">
      <c r="B7" s="3" t="s">
        <v>73</v>
      </c>
      <c r="C7" s="3" t="s">
        <v>74</v>
      </c>
      <c r="D7" s="3" t="s">
        <v>143</v>
      </c>
      <c r="E7" s="3" t="s">
        <v>76</v>
      </c>
      <c r="F7" s="3" t="s">
        <v>77</v>
      </c>
      <c r="G7" s="3" t="s">
        <v>101</v>
      </c>
      <c r="H7" s="3" t="s">
        <v>102</v>
      </c>
      <c r="I7" s="3" t="s">
        <v>78</v>
      </c>
      <c r="J7" s="3" t="s">
        <v>79</v>
      </c>
      <c r="K7" s="3" t="s">
        <v>528</v>
      </c>
      <c r="L7" s="3" t="s">
        <v>103</v>
      </c>
      <c r="M7" s="3" t="s">
        <v>529</v>
      </c>
      <c r="N7" s="3" t="s">
        <v>105</v>
      </c>
      <c r="O7" s="3" t="s">
        <v>106</v>
      </c>
      <c r="P7" s="3" t="s">
        <v>83</v>
      </c>
    </row>
    <row r="8" spans="2:16">
      <c r="B8" s="4"/>
      <c r="C8" s="4"/>
      <c r="D8" s="4"/>
      <c r="E8" s="4"/>
      <c r="F8" s="4"/>
      <c r="G8" s="4" t="s">
        <v>107</v>
      </c>
      <c r="H8" s="4" t="s">
        <v>108</v>
      </c>
      <c r="I8" s="4"/>
      <c r="J8" s="4" t="s">
        <v>84</v>
      </c>
      <c r="K8" s="4" t="s">
        <v>84</v>
      </c>
      <c r="L8" s="4" t="s">
        <v>109</v>
      </c>
      <c r="M8" s="4" t="s">
        <v>85</v>
      </c>
      <c r="N8" s="4" t="s">
        <v>84</v>
      </c>
      <c r="O8" s="4" t="s">
        <v>84</v>
      </c>
      <c r="P8" s="4" t="s">
        <v>84</v>
      </c>
    </row>
    <row r="10" spans="2:16">
      <c r="B10" s="3" t="s">
        <v>533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534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535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536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537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538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539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540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541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97</v>
      </c>
      <c r="C21" s="17"/>
      <c r="D21" s="6"/>
      <c r="E21" s="6"/>
      <c r="F21" s="6"/>
      <c r="G21" s="6"/>
      <c r="I21" s="6"/>
    </row>
    <row r="25" spans="2:16">
      <c r="B25" s="5" t="s">
        <v>71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 Lavi</dc:creator>
  <cp:lastModifiedBy>Hilli Velner-rubin</cp:lastModifiedBy>
  <dcterms:created xsi:type="dcterms:W3CDTF">2019-01-07T05:08:34Z</dcterms:created>
  <dcterms:modified xsi:type="dcterms:W3CDTF">2019-01-13T14:11:17Z</dcterms:modified>
</cp:coreProperties>
</file>