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040" windowHeight="10560" tabRatio="971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62913"/>
</workbook>
</file>

<file path=xl/sharedStrings.xml><?xml version="1.0" encoding="utf-8"?>
<sst xmlns="http://schemas.openxmlformats.org/spreadsheetml/2006/main" count="1658" uniqueCount="528">
  <si>
    <t>תאריך הדיווח: 27/09/2018</t>
  </si>
  <si>
    <t>החברה המדווחת: קופ"ג תעשיה אוירית</t>
  </si>
  <si>
    <t>שם מסלול/קרן/קופה: קופ"ג תע"א-בני 60+</t>
  </si>
  <si>
    <t>מספר מסלול/קרן/קופה: 9625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</si>
  <si>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</si>
  <si>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</si>
  <si>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</si>
  <si>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</si>
  <si>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</si>
  <si>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</si>
  <si>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</si>
  <si>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</si>
  <si>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</si>
  <si>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</si>
  <si>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</si>
  <si>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</si>
  <si>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</si>
  <si>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</si>
  <si>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</si>
  <si>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</si>
  <si>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</si>
  <si>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</si>
  <si>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</si>
  <si>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</si>
  <si>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</si>
  <si>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</si>
  <si>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</si>
  <si>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</si>
  <si>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</si>
  <si>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</si>
  <si>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</si>
  <si>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</si>
  <si>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</si>
  <si>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</si>
  <si>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</si>
  <si>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</si>
  <si>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</si>
  <si>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</si>
  <si>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</si>
  <si>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</si>
  <si>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</si>
  <si>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</si>
  <si>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</si>
  <si>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</si>
  <si>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</si>
  <si>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</si>
  <si>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</si>
  <si>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</si>
  <si>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</si>
  <si>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</si>
  <si>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</si>
  <si>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</si>
  <si>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</si>
  <si>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</si>
  <si>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</si>
  <si>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</si>
  <si>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</si>
  <si>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</si>
  <si>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</si>
  <si>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</si>
  <si>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</si>
  <si>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</si>
  <si>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</si>
  <si>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</si>
  <si>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</si>
  <si>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</si>
  <si>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</si>
  <si>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</si>
  <si>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</si>
  <si>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</si>
  <si>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</si>
  <si>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</si>
  <si>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</si>
  <si>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</si>
  <si>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</si>
  <si>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</si>
  <si>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</si>
  <si>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</si>
  <si>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</si>
  <si>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</si>
  <si>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</si>
  <si>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</si>
  <si>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</si>
  <si>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</si>
  <si>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</si>
  <si>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</si>
  <si>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</si>
  <si>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</si>
  <si>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</si>
  <si>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</si>
  <si>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</si>
  <si>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</si>
  <si>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סה"כ יתרות מזומנים ועו"ש נקובים במט"ח</t>
  </si>
  <si>
    <t>סה"כ פח"ק/פר"י</t>
  </si>
  <si>
    <t>שקל חדש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</si>
  <si>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</si>
  <si>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</si>
  <si>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</si>
  <si>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</si>
  <si>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</si>
  <si>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</si>
  <si>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</si>
  <si>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</si>
  <si>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</si>
  <si>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</si>
  <si>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</si>
  <si>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</si>
  <si>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</si>
  <si>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</si>
  <si>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</si>
  <si>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</si>
  <si>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</si>
  <si>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</si>
  <si>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</si>
  <si>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</si>
  <si>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</si>
  <si>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</si>
  <si>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5903</t>
  </si>
  <si>
    <t>TASE</t>
  </si>
  <si>
    <t>גליל 5904</t>
  </si>
  <si>
    <t>ממשלתי צמוד 0536</t>
  </si>
  <si>
    <t>ממשלתי צמוד 0922</t>
  </si>
  <si>
    <t>ממשלתי צמוד 0923</t>
  </si>
  <si>
    <t>ממשלתי צמוד 1019</t>
  </si>
  <si>
    <t>ממשלתי צמוד 1020</t>
  </si>
  <si>
    <t>ממשלתי צמוד 1025</t>
  </si>
  <si>
    <t>סה"כ ממשלתי לא צמוד</t>
  </si>
  <si>
    <t>ממשלתי שקלי 0120</t>
  </si>
  <si>
    <t>ממשלתי שקלי 0122</t>
  </si>
  <si>
    <t>ממשלתי שקלי 0219</t>
  </si>
  <si>
    <t>ממשלתי שקלי 0347</t>
  </si>
  <si>
    <t>ממשלתי שקלי 1018</t>
  </si>
  <si>
    <t>ממשלתי שקלי 1026</t>
  </si>
  <si>
    <t>ממשלתי ריבית משתנה 0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</si>
  <si>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</si>
  <si>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</si>
  <si>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</si>
  <si>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</si>
  <si>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T 1 1/12 02/28/23</t>
  </si>
  <si>
    <t>US912828P790</t>
  </si>
  <si>
    <t>NYSE</t>
  </si>
  <si>
    <t>AAA</t>
  </si>
  <si>
    <t>S&amp;P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</si>
  <si>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</si>
  <si>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</si>
  <si>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</si>
  <si>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</si>
  <si>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</si>
  <si>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</si>
  <si>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</si>
  <si>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</si>
  <si>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</si>
  <si>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</si>
  <si>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</si>
  <si>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</si>
  <si>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</si>
  <si>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</si>
  <si>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</si>
  <si>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</si>
  <si>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עזריאלי אג2</t>
  </si>
  <si>
    <t>נדל"ן ובינוי</t>
  </si>
  <si>
    <t>AA+ IL</t>
  </si>
  <si>
    <t>S&amp;P מעלות</t>
  </si>
  <si>
    <t>בזק אג6</t>
  </si>
  <si>
    <t>תקשורת ומדיה</t>
  </si>
  <si>
    <t>AA IL</t>
  </si>
  <si>
    <t>דיסקונט הת10</t>
  </si>
  <si>
    <t>בנקים</t>
  </si>
  <si>
    <t>ריט1 אג3</t>
  </si>
  <si>
    <t>אדמה אג2</t>
  </si>
  <si>
    <t>כימיה גומי ופלסטיק</t>
  </si>
  <si>
    <t>AA- IL</t>
  </si>
  <si>
    <t>אלוני חץ אג8</t>
  </si>
  <si>
    <t>גלוב.ק12</t>
  </si>
  <si>
    <t>מליסרון אג 13</t>
  </si>
  <si>
    <t>מנורה הון אג1</t>
  </si>
  <si>
    <t>ביטוח</t>
  </si>
  <si>
    <t>Aa3 IL</t>
  </si>
  <si>
    <t>מידרוג</t>
  </si>
  <si>
    <t>סה"כ אגרות חוב קונצרניות לא צמודות</t>
  </si>
  <si>
    <t>סילברסטין אג1</t>
  </si>
  <si>
    <t>אלוני חץ אג9</t>
  </si>
  <si>
    <t>דה זראסאי אג 3</t>
  </si>
  <si>
    <t>קרסו אג1</t>
  </si>
  <si>
    <t>מסחר</t>
  </si>
  <si>
    <t>סטרווד ווסט אג1</t>
  </si>
  <si>
    <t>A IL</t>
  </si>
  <si>
    <t>דור אלון אג6</t>
  </si>
  <si>
    <t>אנרגיה</t>
  </si>
  <si>
    <t>A3 IL</t>
  </si>
  <si>
    <t>סה"כ אגרות חוב קונצרניות צמודות למט"ח</t>
  </si>
  <si>
    <t>מדלי אג1</t>
  </si>
  <si>
    <t>שירותים פיננסיים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</si>
  <si>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</si>
  <si>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</si>
  <si>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</si>
  <si>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</si>
  <si>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GS 0 11/29/23</t>
  </si>
  <si>
    <t>US38141EB818</t>
  </si>
  <si>
    <t>בלומברג</t>
  </si>
  <si>
    <t>BBB+</t>
  </si>
  <si>
    <t>MQGAU 0 03/27/24</t>
  </si>
  <si>
    <t>US55608KAM71</t>
  </si>
  <si>
    <t>4. מניות</t>
  </si>
  <si>
    <t>סה"כ מניות</t>
  </si>
  <si>
    <t>סה"כ מניות בישראל</t>
  </si>
  <si>
    <t>סה"כ מניות תל אביב 35</t>
  </si>
  <si>
    <t>לאומי</t>
  </si>
  <si>
    <t>מזרחי</t>
  </si>
  <si>
    <t>הפניקס</t>
  </si>
  <si>
    <t>הראל</t>
  </si>
  <si>
    <t>מליסרון</t>
  </si>
  <si>
    <t>טבע</t>
  </si>
  <si>
    <t>דלק קדוחים</t>
  </si>
  <si>
    <t>חיפושי נפט וגז</t>
  </si>
  <si>
    <t>בזק</t>
  </si>
  <si>
    <t>פז נפט</t>
  </si>
  <si>
    <t>נייס</t>
  </si>
  <si>
    <t>תוכנה ואינטרנט</t>
  </si>
  <si>
    <t>טאואר</t>
  </si>
  <si>
    <t>מוליכים למחצה</t>
  </si>
  <si>
    <t>מזור רובוטיקה</t>
  </si>
  <si>
    <t>מכשור רפואי</t>
  </si>
  <si>
    <t>אלביט מערכות</t>
  </si>
  <si>
    <t>ביטחוניות</t>
  </si>
  <si>
    <t>סה"כ מניות תל אביב 90</t>
  </si>
  <si>
    <t>דנאל כא</t>
  </si>
  <si>
    <t>שרותים</t>
  </si>
  <si>
    <t>ישראל קנדה</t>
  </si>
  <si>
    <t>רבוע נדלן</t>
  </si>
  <si>
    <t>פוקס</t>
  </si>
  <si>
    <t>אופנה והלבשה</t>
  </si>
  <si>
    <t>אינרום</t>
  </si>
  <si>
    <t>מתכת ומוצרי בניה</t>
  </si>
  <si>
    <t>אלקטרה</t>
  </si>
  <si>
    <t>השקעה ואחזקות</t>
  </si>
  <si>
    <t>רציו יהש</t>
  </si>
  <si>
    <t>תמר פטרוליום</t>
  </si>
  <si>
    <t>פרטנר</t>
  </si>
  <si>
    <t>דור אלון</t>
  </si>
  <si>
    <t>סאפינס</t>
  </si>
  <si>
    <t>נובה</t>
  </si>
  <si>
    <t>חילן</t>
  </si>
  <si>
    <t>שירותי מידע</t>
  </si>
  <si>
    <t>מטריקס</t>
  </si>
  <si>
    <t>אנלייט אנרגיה</t>
  </si>
  <si>
    <t>קלינטק</t>
  </si>
  <si>
    <t>אנרגיקס</t>
  </si>
  <si>
    <t>סה"כ מניות מניות היתר</t>
  </si>
  <si>
    <t>סקיילקס</t>
  </si>
  <si>
    <t>יעקבי קבוצה</t>
  </si>
  <si>
    <t>דיסקונט השקעות</t>
  </si>
  <si>
    <t>אלמור חשמל</t>
  </si>
  <si>
    <t>חשמל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</si>
  <si>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</si>
  <si>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</si>
  <si>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</si>
  <si>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</si>
  <si>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 TECH</t>
  </si>
  <si>
    <t>IL0010824113</t>
  </si>
  <si>
    <t>NASDAQ</t>
  </si>
  <si>
    <t>Software &amp; Services</t>
  </si>
  <si>
    <t>MELLANOX TEC(MLNX</t>
  </si>
  <si>
    <t>IL0011017329</t>
  </si>
  <si>
    <t>Semiconductors &amp; Semiconductor Equipment</t>
  </si>
  <si>
    <t>סה"כ מניות חברות זרות בחו"ל</t>
  </si>
  <si>
    <t>JD.COM INC</t>
  </si>
  <si>
    <t>US47215P1066</t>
  </si>
  <si>
    <t>אחר</t>
  </si>
  <si>
    <t>POINTER TELOCATION LTD</t>
  </si>
  <si>
    <t>IL0010826274</t>
  </si>
  <si>
    <t>CAMT US</t>
  </si>
  <si>
    <t>IL0010952641</t>
  </si>
  <si>
    <t>אלקטרוניקה ואופטיקה</t>
  </si>
  <si>
    <t>ORBOTECH LTD</t>
  </si>
  <si>
    <t>IL0010823388</t>
  </si>
  <si>
    <t>ASML HOLDING NV</t>
  </si>
  <si>
    <t>USN070592100</t>
  </si>
  <si>
    <t>NVIDIA CORP</t>
  </si>
  <si>
    <t>US67066G1040</t>
  </si>
  <si>
    <t>SOLAREDGE TECHNOLOGIES INC</t>
  </si>
  <si>
    <t>US83417M1045</t>
  </si>
  <si>
    <t>Energy</t>
  </si>
  <si>
    <t>BOEING (BA</t>
  </si>
  <si>
    <t>US0970231058</t>
  </si>
  <si>
    <t>Capital Goods</t>
  </si>
  <si>
    <t>MERCK &amp;CO INC</t>
  </si>
  <si>
    <t>US58933Y1055</t>
  </si>
  <si>
    <t>Pharmaceuticals &amp; Biotechnology</t>
  </si>
  <si>
    <t>BANK OF AMERICA</t>
  </si>
  <si>
    <t>US0605051046</t>
  </si>
  <si>
    <t>Banks</t>
  </si>
  <si>
    <t>CITIGROUP INC</t>
  </si>
  <si>
    <t>US1729674242</t>
  </si>
  <si>
    <t>ALPHABET INC</t>
  </si>
  <si>
    <t>US02079K3059</t>
  </si>
  <si>
    <t>MICROSOFT</t>
  </si>
  <si>
    <t>US5949181045</t>
  </si>
  <si>
    <t>SAP SE</t>
  </si>
  <si>
    <t>DE0007164600</t>
  </si>
  <si>
    <t>VISA INC</t>
  </si>
  <si>
    <t>US92826C8394</t>
  </si>
  <si>
    <t>APPLE INC</t>
  </si>
  <si>
    <t>US0378331005</t>
  </si>
  <si>
    <t>Technology Hardware &amp; Equipment</t>
  </si>
  <si>
    <t>INTERNATIONAL FLAVORS &amp; FRAGRA</t>
  </si>
  <si>
    <t>US4595061015</t>
  </si>
  <si>
    <t>AMUNDI ETF MSCI EMERGING MARKE</t>
  </si>
  <si>
    <t>FR0010959676</t>
  </si>
  <si>
    <t>CAC</t>
  </si>
  <si>
    <t>MICRON TECHNOLOGY INC</t>
  </si>
  <si>
    <t>US5951121038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</si>
  <si>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</si>
  <si>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</si>
  <si>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</si>
  <si>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</si>
  <si>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הראל סל תא100</t>
  </si>
  <si>
    <t>מדדי מניות בארץ</t>
  </si>
  <si>
    <t>קסם תא 125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</si>
  <si>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</si>
  <si>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</si>
  <si>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</si>
  <si>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</si>
  <si>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</si>
  <si>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</si>
  <si>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</si>
  <si>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GUGGENHEIM S&amp;P 500 EQUAL</t>
  </si>
  <si>
    <t>US78355W8174</t>
  </si>
  <si>
    <t>מדדי מניות בחול</t>
  </si>
  <si>
    <t>SOURCE MORNINGSTAR US ENERGY I</t>
  </si>
  <si>
    <t>IE00B94ZB998</t>
  </si>
  <si>
    <t>LSE</t>
  </si>
  <si>
    <t>SPDR S&amp;P 500(SPY</t>
  </si>
  <si>
    <t>US78462F1030</t>
  </si>
  <si>
    <t>SPDR S&amp;P REG BANKING</t>
  </si>
  <si>
    <t>US78464A6982</t>
  </si>
  <si>
    <t>WISDOMTREE JAP HEDGED</t>
  </si>
  <si>
    <t>US97717W8516</t>
  </si>
  <si>
    <t>XLF/$/FINANC/SPS500</t>
  </si>
  <si>
    <t>US81369Y6059</t>
  </si>
  <si>
    <t>XLP/$/CONS-STAP/SP50</t>
  </si>
  <si>
    <t>US81369Y3080</t>
  </si>
  <si>
    <t>גרמניה/יורו/DAX</t>
  </si>
  <si>
    <t>DE0005933931</t>
  </si>
  <si>
    <t>FWB</t>
  </si>
  <si>
    <t>יפן/$/EWJ</t>
  </si>
  <si>
    <t>US4642868487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</si>
  <si>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</si>
  <si>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</si>
  <si>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</si>
  <si>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</si>
  <si>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</si>
  <si>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סה"כ אחר</t>
  </si>
  <si>
    <t>סה"כ קרנות נאמנות בחו"ל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</si>
  <si>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</si>
  <si>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</si>
  <si>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</si>
  <si>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</si>
  <si>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</si>
  <si>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</si>
  <si>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</si>
  <si>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</si>
  <si>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</si>
  <si>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</si>
  <si>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</si>
  <si>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</si>
  <si>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</si>
  <si>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</si>
  <si>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</si>
  <si>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</si>
  <si>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</si>
  <si>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</si>
  <si>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</si>
  <si>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</si>
  <si>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</si>
  <si>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</si>
  <si>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</si>
  <si>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</si>
  <si>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</si>
  <si>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</si>
  <si>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</si>
  <si>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</si>
  <si>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</si>
  <si>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</si>
  <si>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</si>
  <si>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</si>
  <si>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</si>
  <si>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</si>
  <si>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</si>
  <si>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</si>
  <si>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</si>
  <si>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</si>
  <si>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</si>
  <si>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</si>
  <si>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</si>
  <si>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</si>
  <si>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</si>
  <si>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</si>
  <si>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</si>
  <si>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</si>
  <si>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</si>
  <si>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</si>
  <si>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</si>
  <si>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</si>
  <si>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</si>
  <si>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</si>
  <si>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סה"כ אג"ח קונצרני לא צמוד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</si>
  <si>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</si>
  <si>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</si>
  <si>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</si>
  <si>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</si>
  <si>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</si>
  <si>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</si>
  <si>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</si>
  <si>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</si>
  <si>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</si>
  <si>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</si>
  <si>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</si>
  <si>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</si>
  <si>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</si>
  <si>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</si>
  <si>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</si>
  <si>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ל"ס בחו"ל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</si>
  <si>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</si>
  <si>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</si>
  <si>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</si>
  <si>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</si>
  <si>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</si>
  <si>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</si>
  <si>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</si>
  <si>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</si>
  <si>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</si>
  <si>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</si>
  <si>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</si>
  <si>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</si>
  <si>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</si>
  <si>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</si>
  <si>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</si>
  <si>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</si>
  <si>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</si>
  <si>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</si>
  <si>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</si>
  <si>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</si>
  <si>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סה"כ חוזים מט"ח/ מט"ח</t>
  </si>
  <si>
    <t>סה"כ חוזים ריבית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</si>
  <si>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</si>
  <si>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</si>
  <si>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</si>
  <si>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</si>
  <si>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</si>
  <si>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</si>
  <si>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</si>
  <si>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</si>
  <si>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</si>
  <si>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</si>
  <si>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</si>
  <si>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</si>
  <si>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</si>
  <si>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</si>
  <si>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</si>
  <si>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</si>
  <si>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</si>
  <si>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</si>
  <si>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</si>
  <si>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</si>
  <si>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</si>
  <si>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</si>
  <si>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</si>
  <si>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</si>
  <si>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</si>
  <si>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</si>
  <si>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</si>
  <si>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</si>
  <si>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</si>
  <si>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</si>
  <si>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</si>
  <si>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</si>
  <si>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</si>
  <si>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</si>
  <si>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</si>
  <si>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</si>
  <si>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</si>
  <si>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</si>
  <si>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</si>
  <si>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</si>
  <si>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</si>
  <si>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</si>
  <si>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</si>
  <si>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</si>
  <si>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</si>
  <si>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</si>
  <si>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</si>
  <si>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</si>
  <si>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</si>
  <si>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</si>
  <si>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</si>
  <si>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</si>
  <si>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</si>
  <si>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</si>
  <si>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</si>
  <si>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</si>
  <si>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</si>
  <si>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</si>
  <si>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</si>
  <si>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</si>
  <si>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</si>
  <si>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</si>
  <si>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</si>
  <si>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</si>
  <si>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</si>
  <si>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</si>
  <si>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</si>
  <si>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</si>
  <si>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</si>
  <si>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</si>
  <si>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</si>
  <si>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</si>
  <si>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</si>
  <si>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</si>
  <si>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</si>
  <si>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</si>
  <si>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</si>
  <si>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</si>
  <si>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דולר ארה"ב פועלים סהר</t>
  </si>
  <si>
    <t>דולר התחיב' פועלים סהר</t>
  </si>
  <si>
    <t>יורו פת"ז פועלים סהר</t>
  </si>
  <si>
    <t>יין פועלים סהר</t>
  </si>
  <si>
    <t>פחק - פועלים סהר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</si>
</sst>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0%"/>
    <numFmt numFmtId="165" formatCode="##0.0000"/>
    <numFmt numFmtId="166" formatCode="##0.0000%"/>
  </numFmts>
  <fonts count="7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0"/>
  <sheetViews>
    <sheetView rightToLeft="1" tabSelected="1" workbookViewId="0" topLeftCell="A1">
      <selection activeCell="G50" sqref="G50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</v>
      </c>
    </row>
    <row r="7" spans="2:4" ht="12.75">
      <c r="B7" s="3" t="s">
        <v>5</v>
      </c>
      <c r="C7" s="3" t="s">
        <v>6</v>
      </c>
      <c r="D7" s="3" t="s">
        <v>7</v>
      </c>
    </row>
    <row r="8" spans="2:4" ht="12.75">
      <c r="B8" s="4"/>
      <c r="C8" s="4"/>
      <c r="D8" s="4"/>
    </row>
    <row r="10" spans="2:4" ht="12.75">
      <c r="B10" s="5" t="s">
        <v>8</v>
      </c>
      <c r="C10" s="5"/>
      <c r="D10" s="5"/>
    </row>
    <row r="11" spans="2:4" ht="12.75">
      <c r="B11" s="6" t="s">
        <v>9</v>
      </c>
      <c r="C11" s="7">
        <f>+מזומנים!J10</f>
        <v>1919.33</v>
      </c>
      <c r="D11" s="8">
        <f>C11/$C$42</f>
        <v>0.016937808864407957</v>
      </c>
    </row>
    <row r="12" spans="2:4" ht="12.75">
      <c r="B12" s="6" t="s">
        <v>10</v>
      </c>
      <c r="C12" s="7">
        <f>+C13+C14+C15+C16+C17+C18+C19+C20+C21+C22</f>
        <v>111396.98</v>
      </c>
      <c r="D12" s="8">
        <f aca="true" t="shared" si="0" ref="D12:D41">C12/$C$42</f>
        <v>0.983062191135592</v>
      </c>
    </row>
    <row r="13" spans="2:4" ht="12.75">
      <c r="B13" s="6" t="s">
        <v>11</v>
      </c>
      <c r="C13" s="7">
        <f>+'תעודות התחייבות ממשלתיות'!O11</f>
        <v>90341.85</v>
      </c>
      <c r="D13" s="8">
        <f t="shared" si="0"/>
        <v>0.7972537227871258</v>
      </c>
    </row>
    <row r="14" spans="2:4" ht="12.75">
      <c r="B14" s="6" t="s">
        <v>12</v>
      </c>
      <c r="C14" s="7">
        <f>+'תעודות חוב מסחריות'!R11</f>
        <v>0</v>
      </c>
      <c r="D14" s="8">
        <f t="shared" si="0"/>
        <v>0</v>
      </c>
    </row>
    <row r="15" spans="2:4" ht="12.75">
      <c r="B15" s="6" t="s">
        <v>13</v>
      </c>
      <c r="C15" s="7">
        <f>+'אג"ח קונצרני'!R11</f>
        <v>10762.76</v>
      </c>
      <c r="D15" s="8">
        <f t="shared" si="0"/>
        <v>0.09497979593581896</v>
      </c>
    </row>
    <row r="16" spans="2:4" ht="12.75">
      <c r="B16" s="6" t="s">
        <v>14</v>
      </c>
      <c r="C16" s="7">
        <f>+מניות!L11</f>
        <v>6981.98</v>
      </c>
      <c r="D16" s="8">
        <f t="shared" si="0"/>
        <v>0.061614960811907836</v>
      </c>
    </row>
    <row r="17" spans="2:4" ht="12.75">
      <c r="B17" s="6" t="s">
        <v>15</v>
      </c>
      <c r="C17" s="7">
        <f>+'תעודות סל'!K11</f>
        <v>3310.39</v>
      </c>
      <c r="D17" s="8">
        <f t="shared" si="0"/>
        <v>0.02921371160073956</v>
      </c>
    </row>
    <row r="18" spans="2:4" ht="12.75">
      <c r="B18" s="6" t="s">
        <v>16</v>
      </c>
      <c r="C18" s="7">
        <f>+'קרנות נאמנות'!L11</f>
        <v>0</v>
      </c>
      <c r="D18" s="8">
        <f t="shared" si="0"/>
        <v>0</v>
      </c>
    </row>
    <row r="19" spans="2:4" ht="12.75">
      <c r="B19" s="6" t="s">
        <v>17</v>
      </c>
      <c r="C19" s="7">
        <f>+'כתבי אופציה'!I11</f>
        <v>0</v>
      </c>
      <c r="D19" s="8">
        <f t="shared" si="0"/>
        <v>0</v>
      </c>
    </row>
    <row r="20" spans="2:4" ht="12.75">
      <c r="B20" s="6" t="s">
        <v>18</v>
      </c>
      <c r="C20" s="7">
        <f>+אופציות!I11</f>
        <v>0</v>
      </c>
      <c r="D20" s="8">
        <f t="shared" si="0"/>
        <v>0</v>
      </c>
    </row>
    <row r="21" spans="2:4" ht="12.75">
      <c r="B21" s="6" t="s">
        <v>19</v>
      </c>
      <c r="C21" s="7">
        <f>+'חוזים עתידיים'!I11</f>
        <v>0</v>
      </c>
      <c r="D21" s="8">
        <f t="shared" si="0"/>
        <v>0</v>
      </c>
    </row>
    <row r="22" spans="2:4" ht="12.75">
      <c r="B22" s="6" t="s">
        <v>20</v>
      </c>
      <c r="C22" s="7">
        <f>+'מוצרים מובנים'!N11</f>
        <v>0</v>
      </c>
      <c r="D22" s="8">
        <f t="shared" si="0"/>
        <v>0</v>
      </c>
    </row>
    <row r="23" spans="2:4" ht="12.75">
      <c r="B23" s="6" t="s">
        <v>21</v>
      </c>
      <c r="C23" s="7">
        <f>+C24+C25+C26+C27+C28+C29+C30+C31+C32</f>
        <v>0</v>
      </c>
      <c r="D23" s="8">
        <f t="shared" si="0"/>
        <v>0</v>
      </c>
    </row>
    <row r="24" spans="2:4" ht="12.75">
      <c r="B24" s="6" t="s">
        <v>11</v>
      </c>
      <c r="C24" s="7">
        <f>+'לא סחיר- תעודות התחייבות ממשלתי'!M11</f>
        <v>0</v>
      </c>
      <c r="D24" s="8">
        <f t="shared" si="0"/>
        <v>0</v>
      </c>
    </row>
    <row r="25" spans="2:4" ht="12.75">
      <c r="B25" s="6" t="s">
        <v>22</v>
      </c>
      <c r="C25" s="7">
        <f>+'לא סחיר - תעודות חוב מסחריות'!N11</f>
        <v>0</v>
      </c>
      <c r="D25" s="8">
        <f t="shared" si="0"/>
        <v>0</v>
      </c>
    </row>
    <row r="26" spans="2:4" ht="12.75">
      <c r="B26" s="6" t="s">
        <v>23</v>
      </c>
      <c r="C26" s="7">
        <f>+'לא סחיר - אג"ח קונצרני'!P11</f>
        <v>0</v>
      </c>
      <c r="D26" s="8">
        <f t="shared" si="0"/>
        <v>0</v>
      </c>
    </row>
    <row r="27" spans="2:4" ht="12.75">
      <c r="B27" s="6" t="s">
        <v>24</v>
      </c>
      <c r="C27" s="7">
        <f>+'לא סחיר - מניות'!J11</f>
        <v>0</v>
      </c>
      <c r="D27" s="8">
        <f t="shared" si="0"/>
        <v>0</v>
      </c>
    </row>
    <row r="28" spans="2:4" ht="12.75">
      <c r="B28" s="6" t="s">
        <v>25</v>
      </c>
      <c r="C28" s="7">
        <f>+'לא סחיר - אג"ח קונצרני'!P11</f>
        <v>0</v>
      </c>
      <c r="D28" s="8">
        <f t="shared" si="0"/>
        <v>0</v>
      </c>
    </row>
    <row r="29" spans="2:4" ht="12.75">
      <c r="B29" s="6" t="s">
        <v>26</v>
      </c>
      <c r="C29" s="7">
        <f>+'לא סחיר - כתבי אופציה'!I11</f>
        <v>0</v>
      </c>
      <c r="D29" s="8">
        <f t="shared" si="0"/>
        <v>0</v>
      </c>
    </row>
    <row r="30" spans="2:4" ht="12.75">
      <c r="B30" s="6" t="s">
        <v>27</v>
      </c>
      <c r="C30" s="7">
        <f>+'לא סחיר - אופציות'!I11</f>
        <v>0</v>
      </c>
      <c r="D30" s="8">
        <f t="shared" si="0"/>
        <v>0</v>
      </c>
    </row>
    <row r="31" spans="2:4" ht="12.75">
      <c r="B31" s="6" t="s">
        <v>28</v>
      </c>
      <c r="C31" s="7">
        <f>+'לא סחיר - חוזים עתידיים'!I11</f>
        <v>0</v>
      </c>
      <c r="D31" s="8">
        <f t="shared" si="0"/>
        <v>0</v>
      </c>
    </row>
    <row r="32" spans="2:4" ht="12.75">
      <c r="B32" s="6" t="s">
        <v>29</v>
      </c>
      <c r="C32" s="7">
        <f>+'לא סחיר - מוצרים מובנים'!N11</f>
        <v>0</v>
      </c>
      <c r="D32" s="8">
        <f t="shared" si="0"/>
        <v>0</v>
      </c>
    </row>
    <row r="33" spans="2:4" ht="12.75">
      <c r="B33" s="6" t="s">
        <v>30</v>
      </c>
      <c r="C33" s="7">
        <f>+הלוואות!O10</f>
        <v>0</v>
      </c>
      <c r="D33" s="8">
        <f t="shared" si="0"/>
        <v>0</v>
      </c>
    </row>
    <row r="34" spans="2:4" ht="12.75">
      <c r="B34" s="6" t="s">
        <v>31</v>
      </c>
      <c r="C34" s="7">
        <f>+'פקדונות מעל 3 חודשים'!M10</f>
        <v>0</v>
      </c>
      <c r="D34" s="8">
        <f t="shared" si="0"/>
        <v>0</v>
      </c>
    </row>
    <row r="35" spans="2:4" ht="12.75">
      <c r="B35" s="6" t="s">
        <v>32</v>
      </c>
      <c r="C35" s="7">
        <f>+'זכויות מקרקעין'!G10</f>
        <v>0</v>
      </c>
      <c r="D35" s="8">
        <f t="shared" si="0"/>
        <v>0</v>
      </c>
    </row>
    <row r="36" spans="2:4" ht="12.75">
      <c r="B36" s="6" t="s">
        <v>33</v>
      </c>
      <c r="C36" s="7">
        <f>+'השקעה בחברות מוחזקות'!I10</f>
        <v>0</v>
      </c>
      <c r="D36" s="8">
        <f t="shared" si="0"/>
        <v>0</v>
      </c>
    </row>
    <row r="37" spans="2:4" ht="12.75">
      <c r="B37" s="6" t="s">
        <v>34</v>
      </c>
      <c r="C37" s="7">
        <f>+'השקעות אחרות'!I10</f>
        <v>0</v>
      </c>
      <c r="D37" s="8">
        <f t="shared" si="0"/>
        <v>0</v>
      </c>
    </row>
    <row r="38" spans="2:4" ht="12.75">
      <c r="B38" s="5" t="s">
        <v>35</v>
      </c>
      <c r="C38" s="5"/>
      <c r="D38" s="8"/>
    </row>
    <row r="39" spans="2:4" ht="12.75">
      <c r="B39" s="6" t="s">
        <v>36</v>
      </c>
      <c r="C39" s="7">
        <f>+'עלות מתואמת אג"ח קונצרני סחיר'!M10</f>
        <v>0</v>
      </c>
      <c r="D39" s="8">
        <f t="shared" si="0"/>
        <v>0</v>
      </c>
    </row>
    <row r="40" spans="2:4" ht="12.75">
      <c r="B40" s="6" t="s">
        <v>37</v>
      </c>
      <c r="C40" s="7">
        <f>+'עלות מתואמת אג"ח קונצרני ל.סחיר'!M10</f>
        <v>0</v>
      </c>
      <c r="D40" s="8">
        <f t="shared" si="0"/>
        <v>0</v>
      </c>
    </row>
    <row r="41" spans="2:4" ht="12.75">
      <c r="B41" s="6" t="s">
        <v>38</v>
      </c>
      <c r="C41" s="7">
        <f>+'עלות מתואמת מסגרות אשראי ללווים'!M10</f>
        <v>0</v>
      </c>
      <c r="D41" s="8">
        <f t="shared" si="0"/>
        <v>0</v>
      </c>
    </row>
    <row r="42" spans="2:4" ht="12.75">
      <c r="B42" s="3" t="s">
        <v>39</v>
      </c>
      <c r="C42" s="9">
        <f>+C11+C12+C23+C33+C34+C35+C36+C37+C39+C40+C41</f>
        <v>113316.31</v>
      </c>
      <c r="D42" s="10">
        <f>+D11+D12+D23+D33+D34+D35+D36+D37+D39+D40+D41</f>
        <v>1</v>
      </c>
    </row>
    <row r="43" spans="2:4" ht="12.75">
      <c r="B43" s="6" t="s">
        <v>40</v>
      </c>
      <c r="C43" s="7">
        <f>+'יתרת התחייבות להשקעה'!C10</f>
        <v>0</v>
      </c>
      <c r="D43" s="8">
        <v>0</v>
      </c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3.599</v>
      </c>
    </row>
    <row r="48" spans="3:4" ht="12.75">
      <c r="C48" s="6" t="s">
        <v>44</v>
      </c>
      <c r="D48" s="11">
        <v>3.1932</v>
      </c>
    </row>
    <row r="49" spans="3:4" ht="12.75">
      <c r="C49" s="6" t="s">
        <v>45</v>
      </c>
      <c r="D49" s="11">
        <v>4.724</v>
      </c>
    </row>
    <row r="50" spans="3:4" ht="12.75">
      <c r="C50" s="6" t="s">
        <v>46</v>
      </c>
      <c r="D50" s="11">
        <v>3.7136</v>
      </c>
    </row>
    <row r="51" spans="3:4" ht="12.75">
      <c r="C51" s="6" t="s">
        <v>47</v>
      </c>
      <c r="D51" s="11">
        <v>2.7555</v>
      </c>
    </row>
    <row r="52" spans="3:4" ht="12.75">
      <c r="C52" s="6" t="s">
        <v>48</v>
      </c>
      <c r="D52" s="11">
        <v>4.2154</v>
      </c>
    </row>
    <row r="53" spans="3:4" ht="12.75">
      <c r="C53" s="6" t="s">
        <v>49</v>
      </c>
      <c r="D53" s="11">
        <v>0.4078</v>
      </c>
    </row>
    <row r="54" spans="3:4" ht="12.75">
      <c r="C54" s="6" t="s">
        <v>50</v>
      </c>
      <c r="D54" s="11">
        <v>5.0299</v>
      </c>
    </row>
    <row r="55" spans="3:4" ht="12.75">
      <c r="C55" s="6" t="s">
        <v>51</v>
      </c>
      <c r="D55" s="11">
        <v>0.5651</v>
      </c>
    </row>
    <row r="56" spans="3:4" ht="12.75">
      <c r="C56" s="6" t="s">
        <v>52</v>
      </c>
      <c r="D56" s="11">
        <v>0.2538</v>
      </c>
    </row>
    <row r="57" spans="3:4" ht="12.75">
      <c r="C57" s="6" t="s">
        <v>53</v>
      </c>
      <c r="D57" s="11">
        <v>2.6026</v>
      </c>
    </row>
    <row r="58" spans="3:4" ht="12.75">
      <c r="C58" s="6" t="s">
        <v>54</v>
      </c>
      <c r="D58" s="11">
        <v>0.1678</v>
      </c>
    </row>
    <row r="59" spans="3:4" ht="12.75">
      <c r="C59" s="6" t="s">
        <v>55</v>
      </c>
      <c r="D59" s="11">
        <v>9.1018</v>
      </c>
    </row>
    <row r="60" spans="3:4" ht="12.75">
      <c r="C60" s="6" t="s">
        <v>56</v>
      </c>
      <c r="D60" s="11">
        <v>0.443</v>
      </c>
    </row>
    <row r="61" spans="3:4" ht="12.75">
      <c r="C61" s="6" t="s">
        <v>57</v>
      </c>
      <c r="D61" s="11">
        <v>0.5828</v>
      </c>
    </row>
    <row r="62" spans="3:4" ht="12.75">
      <c r="C62" s="6" t="s">
        <v>58</v>
      </c>
      <c r="D62" s="11">
        <v>0.1904</v>
      </c>
    </row>
    <row r="63" spans="3:4" ht="12.75">
      <c r="C63" s="6" t="s">
        <v>59</v>
      </c>
      <c r="D63" s="11">
        <v>5.7684</v>
      </c>
    </row>
    <row r="64" spans="3:4" ht="12.75">
      <c r="C64" s="6" t="s">
        <v>60</v>
      </c>
      <c r="D64" s="11">
        <v>0.8946</v>
      </c>
    </row>
    <row r="65" spans="3:4" ht="12.75">
      <c r="C65" s="6" t="s">
        <v>61</v>
      </c>
      <c r="D65" s="11">
        <v>0.0354</v>
      </c>
    </row>
    <row r="66" spans="3:4" ht="12.75">
      <c r="C66" s="6" t="s">
        <v>62</v>
      </c>
      <c r="D66" s="11">
        <v>0.0529</v>
      </c>
    </row>
    <row r="67" spans="3:4" ht="12.75">
      <c r="C67" s="6" t="s">
        <v>63</v>
      </c>
      <c r="D67" s="11">
        <v>0.11132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2.3956</v>
      </c>
    </row>
    <row r="70" spans="3:4" ht="12.75">
      <c r="C70" s="6" t="s">
        <v>66</v>
      </c>
      <c r="D70" s="11">
        <v>0.5929</v>
      </c>
    </row>
    <row r="71" spans="3:4" ht="12.75">
      <c r="C71" s="6" t="s">
        <v>67</v>
      </c>
      <c r="D71" s="11">
        <v>0.4616</v>
      </c>
    </row>
    <row r="72" spans="3:4" ht="12.75">
      <c r="C72" s="6" t="s">
        <v>68</v>
      </c>
      <c r="D72" s="11">
        <v>2.6432</v>
      </c>
    </row>
    <row r="73" spans="3:4" ht="12.75">
      <c r="C73" s="6" t="s">
        <v>69</v>
      </c>
      <c r="D73" s="11">
        <v>0.5247</v>
      </c>
    </row>
    <row r="74" spans="3:4" ht="12.75">
      <c r="C74" s="6" t="s">
        <v>70</v>
      </c>
      <c r="D74" s="11">
        <v>0.9899</v>
      </c>
    </row>
    <row r="75" spans="3:4" ht="12.75">
      <c r="C75" s="6" t="s">
        <v>71</v>
      </c>
      <c r="D75" s="11">
        <v>1.3716</v>
      </c>
    </row>
    <row r="76" spans="3:4" ht="12.75">
      <c r="C76" s="6" t="s">
        <v>72</v>
      </c>
      <c r="D76" s="11">
        <v>1.6896</v>
      </c>
    </row>
    <row r="77" spans="3:4" ht="12.75">
      <c r="C77" s="6" t="s">
        <v>73</v>
      </c>
      <c r="D77" s="11">
        <v>0.003246</v>
      </c>
    </row>
    <row r="80" ht="12.75">
      <c r="B8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 topLeftCell="A1"/>
  </sheetViews>
  <sheetFormatPr defaultColWidth="9.140625" defaultRowHeight="12.75"/>
  <cols>
    <col min="2" max="2" width="37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358</v>
      </c>
    </row>
    <row r="8" spans="2:12" ht="12.75">
      <c r="B8" s="3" t="s">
        <v>76</v>
      </c>
      <c r="C8" s="3" t="s">
        <v>77</v>
      </c>
      <c r="D8" s="3" t="s">
        <v>103</v>
      </c>
      <c r="E8" s="3" t="s">
        <v>145</v>
      </c>
      <c r="F8" s="3" t="s">
        <v>81</v>
      </c>
      <c r="G8" s="3" t="s">
        <v>106</v>
      </c>
      <c r="H8" s="3" t="s">
        <v>42</v>
      </c>
      <c r="I8" s="3" t="s">
        <v>84</v>
      </c>
      <c r="J8" s="3" t="s">
        <v>108</v>
      </c>
      <c r="K8" s="3" t="s">
        <v>109</v>
      </c>
      <c r="L8" s="3" t="s">
        <v>86</v>
      </c>
    </row>
    <row r="9" spans="2:12" ht="12.75">
      <c r="B9" s="4"/>
      <c r="C9" s="4"/>
      <c r="D9" s="4"/>
      <c r="E9" s="4"/>
      <c r="F9" s="4"/>
      <c r="G9" s="4" t="s">
        <v>112</v>
      </c>
      <c r="H9" s="4" t="s">
        <v>113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359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360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361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362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363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364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365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361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366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363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367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364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100</v>
      </c>
      <c r="C25" s="17"/>
      <c r="D25" s="6"/>
      <c r="E25" s="6"/>
      <c r="F25" s="6"/>
    </row>
    <row r="29" ht="12.75">
      <c r="B2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368</v>
      </c>
    </row>
    <row r="8" spans="2:11" ht="12.75">
      <c r="B8" s="3" t="s">
        <v>76</v>
      </c>
      <c r="C8" s="3" t="s">
        <v>77</v>
      </c>
      <c r="D8" s="3" t="s">
        <v>103</v>
      </c>
      <c r="E8" s="3" t="s">
        <v>145</v>
      </c>
      <c r="F8" s="3" t="s">
        <v>81</v>
      </c>
      <c r="G8" s="3" t="s">
        <v>106</v>
      </c>
      <c r="H8" s="3" t="s">
        <v>42</v>
      </c>
      <c r="I8" s="3" t="s">
        <v>84</v>
      </c>
      <c r="J8" s="3" t="s">
        <v>109</v>
      </c>
      <c r="K8" s="3" t="s">
        <v>86</v>
      </c>
    </row>
    <row r="9" spans="2:11" ht="12.75">
      <c r="B9" s="4"/>
      <c r="C9" s="4"/>
      <c r="D9" s="4"/>
      <c r="E9" s="4"/>
      <c r="F9" s="4"/>
      <c r="G9" s="4" t="s">
        <v>112</v>
      </c>
      <c r="H9" s="4" t="s">
        <v>113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369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370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371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3" t="s">
        <v>372</v>
      </c>
      <c r="C14" s="12"/>
      <c r="D14" s="3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 ht="12.75">
      <c r="B15" s="13" t="s">
        <v>373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 ht="12.75">
      <c r="B18" s="6" t="s">
        <v>100</v>
      </c>
      <c r="C18" s="17"/>
      <c r="D18" s="6"/>
      <c r="E18" s="6"/>
      <c r="F18" s="6"/>
    </row>
    <row r="22" ht="12.75">
      <c r="B2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374</v>
      </c>
    </row>
    <row r="8" spans="2:17" ht="12.75">
      <c r="B8" s="3" t="s">
        <v>76</v>
      </c>
      <c r="C8" s="3" t="s">
        <v>77</v>
      </c>
      <c r="D8" s="3" t="s">
        <v>375</v>
      </c>
      <c r="E8" s="3" t="s">
        <v>79</v>
      </c>
      <c r="F8" s="3" t="s">
        <v>80</v>
      </c>
      <c r="G8" s="3" t="s">
        <v>104</v>
      </c>
      <c r="H8" s="3" t="s">
        <v>105</v>
      </c>
      <c r="I8" s="3" t="s">
        <v>81</v>
      </c>
      <c r="J8" s="3" t="s">
        <v>82</v>
      </c>
      <c r="K8" s="3" t="s">
        <v>83</v>
      </c>
      <c r="L8" s="3" t="s">
        <v>106</v>
      </c>
      <c r="M8" s="3" t="s">
        <v>42</v>
      </c>
      <c r="N8" s="3" t="s">
        <v>84</v>
      </c>
      <c r="O8" s="3" t="s">
        <v>108</v>
      </c>
      <c r="P8" s="3" t="s">
        <v>109</v>
      </c>
      <c r="Q8" s="3" t="s">
        <v>86</v>
      </c>
    </row>
    <row r="9" spans="2:17" ht="12.75">
      <c r="B9" s="4"/>
      <c r="C9" s="4"/>
      <c r="D9" s="4"/>
      <c r="E9" s="4"/>
      <c r="F9" s="4"/>
      <c r="G9" s="4" t="s">
        <v>110</v>
      </c>
      <c r="H9" s="4" t="s">
        <v>111</v>
      </c>
      <c r="I9" s="4"/>
      <c r="J9" s="4" t="s">
        <v>87</v>
      </c>
      <c r="K9" s="4" t="s">
        <v>87</v>
      </c>
      <c r="L9" s="4" t="s">
        <v>112</v>
      </c>
      <c r="M9" s="4" t="s">
        <v>113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376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377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378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379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380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381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382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383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3" t="s">
        <v>384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 ht="12.75">
      <c r="B20" s="13" t="s">
        <v>378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379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380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381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382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383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9" ht="12.75">
      <c r="B28" s="6" t="s">
        <v>100</v>
      </c>
      <c r="C28" s="17"/>
      <c r="D28" s="6"/>
      <c r="E28" s="6"/>
      <c r="F28" s="6"/>
      <c r="G28" s="6"/>
      <c r="I28" s="6"/>
    </row>
    <row r="32" ht="12.75">
      <c r="B3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49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385</v>
      </c>
    </row>
    <row r="7" ht="15.75">
      <c r="B7" s="2" t="s">
        <v>102</v>
      </c>
    </row>
    <row r="8" spans="2:16" ht="12.75">
      <c r="B8" s="3" t="s">
        <v>76</v>
      </c>
      <c r="C8" s="3" t="s">
        <v>77</v>
      </c>
      <c r="D8" s="3" t="s">
        <v>79</v>
      </c>
      <c r="E8" s="3" t="s">
        <v>80</v>
      </c>
      <c r="F8" s="3" t="s">
        <v>104</v>
      </c>
      <c r="G8" s="3" t="s">
        <v>105</v>
      </c>
      <c r="H8" s="3" t="s">
        <v>81</v>
      </c>
      <c r="I8" s="3" t="s">
        <v>82</v>
      </c>
      <c r="J8" s="3" t="s">
        <v>83</v>
      </c>
      <c r="K8" s="3" t="s">
        <v>106</v>
      </c>
      <c r="L8" s="3" t="s">
        <v>42</v>
      </c>
      <c r="M8" s="3" t="s">
        <v>386</v>
      </c>
      <c r="N8" s="3" t="s">
        <v>108</v>
      </c>
      <c r="O8" s="3" t="s">
        <v>109</v>
      </c>
      <c r="P8" s="3" t="s">
        <v>86</v>
      </c>
    </row>
    <row r="9" spans="2:16" ht="12.75">
      <c r="B9" s="4"/>
      <c r="C9" s="4"/>
      <c r="D9" s="4"/>
      <c r="E9" s="4"/>
      <c r="F9" s="4" t="s">
        <v>110</v>
      </c>
      <c r="G9" s="4" t="s">
        <v>111</v>
      </c>
      <c r="H9" s="4"/>
      <c r="I9" s="4" t="s">
        <v>87</v>
      </c>
      <c r="J9" s="4" t="s">
        <v>87</v>
      </c>
      <c r="K9" s="4" t="s">
        <v>112</v>
      </c>
      <c r="L9" s="4" t="s">
        <v>113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 ht="12.75">
      <c r="B11" s="3" t="s">
        <v>114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387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388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389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390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391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392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393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136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394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100</v>
      </c>
      <c r="C23" s="17"/>
      <c r="D23" s="6"/>
      <c r="E23" s="6"/>
      <c r="F23" s="6"/>
      <c r="H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385</v>
      </c>
    </row>
    <row r="7" ht="15.75">
      <c r="B7" s="2" t="s">
        <v>143</v>
      </c>
    </row>
    <row r="8" spans="2:19" ht="12.75">
      <c r="B8" s="3" t="s">
        <v>76</v>
      </c>
      <c r="C8" s="3" t="s">
        <v>77</v>
      </c>
      <c r="D8" s="3" t="s">
        <v>144</v>
      </c>
      <c r="E8" s="3" t="s">
        <v>78</v>
      </c>
      <c r="F8" s="3" t="s">
        <v>145</v>
      </c>
      <c r="G8" s="3" t="s">
        <v>79</v>
      </c>
      <c r="H8" s="3" t="s">
        <v>80</v>
      </c>
      <c r="I8" s="3" t="s">
        <v>104</v>
      </c>
      <c r="J8" s="3" t="s">
        <v>105</v>
      </c>
      <c r="K8" s="3" t="s">
        <v>81</v>
      </c>
      <c r="L8" s="3" t="s">
        <v>82</v>
      </c>
      <c r="M8" s="3" t="s">
        <v>83</v>
      </c>
      <c r="N8" s="3" t="s">
        <v>106</v>
      </c>
      <c r="O8" s="3" t="s">
        <v>42</v>
      </c>
      <c r="P8" s="3" t="s">
        <v>386</v>
      </c>
      <c r="Q8" s="3" t="s">
        <v>108</v>
      </c>
      <c r="R8" s="3" t="s">
        <v>109</v>
      </c>
      <c r="S8" s="3" t="s">
        <v>86</v>
      </c>
    </row>
    <row r="9" spans="2:19" ht="12.75">
      <c r="B9" s="4"/>
      <c r="C9" s="4"/>
      <c r="D9" s="4"/>
      <c r="E9" s="4"/>
      <c r="F9" s="4"/>
      <c r="G9" s="4"/>
      <c r="H9" s="4"/>
      <c r="I9" s="4" t="s">
        <v>110</v>
      </c>
      <c r="J9" s="4" t="s">
        <v>111</v>
      </c>
      <c r="K9" s="4"/>
      <c r="L9" s="4" t="s">
        <v>87</v>
      </c>
      <c r="M9" s="4" t="s">
        <v>87</v>
      </c>
      <c r="N9" s="4" t="s">
        <v>112</v>
      </c>
      <c r="O9" s="4" t="s">
        <v>113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395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396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397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398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150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399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400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401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402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100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385</v>
      </c>
    </row>
    <row r="7" ht="15.75">
      <c r="B7" s="2" t="s">
        <v>155</v>
      </c>
    </row>
    <row r="8" spans="2:19" ht="12.75">
      <c r="B8" s="3" t="s">
        <v>76</v>
      </c>
      <c r="C8" s="3" t="s">
        <v>77</v>
      </c>
      <c r="D8" s="3" t="s">
        <v>144</v>
      </c>
      <c r="E8" s="3" t="s">
        <v>78</v>
      </c>
      <c r="F8" s="3" t="s">
        <v>145</v>
      </c>
      <c r="G8" s="3" t="s">
        <v>79</v>
      </c>
      <c r="H8" s="3" t="s">
        <v>80</v>
      </c>
      <c r="I8" s="3" t="s">
        <v>104</v>
      </c>
      <c r="J8" s="3" t="s">
        <v>105</v>
      </c>
      <c r="K8" s="3" t="s">
        <v>81</v>
      </c>
      <c r="L8" s="3" t="s">
        <v>82</v>
      </c>
      <c r="M8" s="3" t="s">
        <v>83</v>
      </c>
      <c r="N8" s="3" t="s">
        <v>106</v>
      </c>
      <c r="O8" s="3" t="s">
        <v>42</v>
      </c>
      <c r="P8" s="3" t="s">
        <v>386</v>
      </c>
      <c r="Q8" s="3" t="s">
        <v>108</v>
      </c>
      <c r="R8" s="3" t="s">
        <v>109</v>
      </c>
      <c r="S8" s="3" t="s">
        <v>86</v>
      </c>
    </row>
    <row r="9" spans="2:19" ht="12.75">
      <c r="B9" s="4"/>
      <c r="C9" s="4"/>
      <c r="D9" s="4"/>
      <c r="E9" s="4"/>
      <c r="F9" s="4"/>
      <c r="G9" s="4"/>
      <c r="H9" s="4"/>
      <c r="I9" s="4" t="s">
        <v>110</v>
      </c>
      <c r="J9" s="4" t="s">
        <v>111</v>
      </c>
      <c r="K9" s="4"/>
      <c r="L9" s="4" t="s">
        <v>87</v>
      </c>
      <c r="M9" s="4" t="s">
        <v>87</v>
      </c>
      <c r="N9" s="4" t="s">
        <v>112</v>
      </c>
      <c r="O9" s="4" t="s">
        <v>113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403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404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405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406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407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408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409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410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411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100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13.7109375" style="0" customWidth="1"/>
    <col min="6" max="8" width="11.7109375" style="0" customWidth="1"/>
    <col min="9" max="9" width="9.7109375" style="0" customWidth="1"/>
    <col min="10" max="10" width="12.7109375" style="0" customWidth="1"/>
    <col min="11" max="11" width="24.7109375" style="0" customWidth="1"/>
    <col min="12" max="12" width="27.7109375" style="0" customWidth="1"/>
    <col min="13" max="13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385</v>
      </c>
    </row>
    <row r="7" ht="15.75">
      <c r="B7" s="2" t="s">
        <v>203</v>
      </c>
    </row>
    <row r="8" spans="2:13" ht="12.75">
      <c r="B8" s="3" t="s">
        <v>76</v>
      </c>
      <c r="C8" s="3" t="s">
        <v>77</v>
      </c>
      <c r="D8" s="3" t="s">
        <v>144</v>
      </c>
      <c r="E8" s="3" t="s">
        <v>78</v>
      </c>
      <c r="F8" s="3" t="s">
        <v>145</v>
      </c>
      <c r="G8" s="3" t="s">
        <v>81</v>
      </c>
      <c r="H8" s="3" t="s">
        <v>106</v>
      </c>
      <c r="I8" s="3" t="s">
        <v>42</v>
      </c>
      <c r="J8" s="3" t="s">
        <v>386</v>
      </c>
      <c r="K8" s="3" t="s">
        <v>108</v>
      </c>
      <c r="L8" s="3" t="s">
        <v>109</v>
      </c>
      <c r="M8" s="3" t="s">
        <v>86</v>
      </c>
    </row>
    <row r="9" spans="2:13" ht="12.75">
      <c r="B9" s="4"/>
      <c r="C9" s="4"/>
      <c r="D9" s="4"/>
      <c r="E9" s="4"/>
      <c r="F9" s="4"/>
      <c r="G9" s="4"/>
      <c r="H9" s="4" t="s">
        <v>112</v>
      </c>
      <c r="I9" s="4" t="s">
        <v>113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 ht="12.75">
      <c r="B11" s="3" t="s">
        <v>412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 ht="12.75">
      <c r="B12" s="3" t="s">
        <v>413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 ht="12.75">
      <c r="B13" s="13" t="s">
        <v>205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 ht="12.75">
      <c r="B14" s="3" t="s">
        <v>414</v>
      </c>
      <c r="C14" s="12"/>
      <c r="D14" s="3"/>
      <c r="E14" s="3"/>
      <c r="F14" s="3"/>
      <c r="G14" s="3"/>
      <c r="H14" s="9">
        <v>0</v>
      </c>
      <c r="J14" s="9">
        <v>0</v>
      </c>
      <c r="L14" s="10">
        <v>0</v>
      </c>
      <c r="M14" s="10">
        <v>0</v>
      </c>
    </row>
    <row r="15" spans="2:13" ht="12.75">
      <c r="B15" s="13" t="s">
        <v>257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 ht="12.75">
      <c r="B16" s="13" t="s">
        <v>265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9" spans="2:7" ht="12.75">
      <c r="B19" s="6" t="s">
        <v>100</v>
      </c>
      <c r="C19" s="17"/>
      <c r="D19" s="6"/>
      <c r="E19" s="6"/>
      <c r="F19" s="6"/>
      <c r="G19" s="6"/>
    </row>
    <row r="23" ht="12.75">
      <c r="B2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 topLeftCell="A1"/>
  </sheetViews>
  <sheetFormatPr defaultColWidth="9.140625" defaultRowHeight="12.75"/>
  <cols>
    <col min="2" max="2" width="32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9.7109375" style="0" customWidth="1"/>
    <col min="8" max="8" width="12.7109375" style="0" customWidth="1"/>
    <col min="9" max="9" width="24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385</v>
      </c>
    </row>
    <row r="7" ht="15.75">
      <c r="B7" s="2" t="s">
        <v>415</v>
      </c>
    </row>
    <row r="8" spans="2:11" ht="12.75">
      <c r="B8" s="3" t="s">
        <v>76</v>
      </c>
      <c r="C8" s="3" t="s">
        <v>77</v>
      </c>
      <c r="D8" s="3" t="s">
        <v>81</v>
      </c>
      <c r="E8" s="3" t="s">
        <v>104</v>
      </c>
      <c r="F8" s="3" t="s">
        <v>106</v>
      </c>
      <c r="G8" s="3" t="s">
        <v>42</v>
      </c>
      <c r="H8" s="3" t="s">
        <v>386</v>
      </c>
      <c r="I8" s="3" t="s">
        <v>108</v>
      </c>
      <c r="J8" s="3" t="s">
        <v>109</v>
      </c>
      <c r="K8" s="3" t="s">
        <v>86</v>
      </c>
    </row>
    <row r="9" spans="2:11" ht="12.75">
      <c r="B9" s="4"/>
      <c r="C9" s="4"/>
      <c r="D9" s="4"/>
      <c r="E9" s="4" t="s">
        <v>110</v>
      </c>
      <c r="F9" s="4" t="s">
        <v>112</v>
      </c>
      <c r="G9" s="4" t="s">
        <v>113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 ht="12.75">
      <c r="B11" s="3" t="s">
        <v>416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 ht="12.75">
      <c r="B12" s="3" t="s">
        <v>417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 ht="12.75">
      <c r="B13" s="13" t="s">
        <v>418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419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420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421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 ht="12.75">
      <c r="B17" s="3" t="s">
        <v>422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 ht="12.75">
      <c r="B18" s="13" t="s">
        <v>418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 ht="12.75">
      <c r="B19" s="13" t="s">
        <v>419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 ht="12.75">
      <c r="B20" s="13" t="s">
        <v>420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 ht="12.75">
      <c r="B21" s="13" t="s">
        <v>421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5" ht="12.75">
      <c r="B24" s="6" t="s">
        <v>100</v>
      </c>
      <c r="C24" s="17"/>
      <c r="D24" s="6"/>
      <c r="E24" s="6"/>
    </row>
    <row r="28" ht="12.75">
      <c r="B2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 topLeftCell="A1"/>
  </sheetViews>
  <sheetFormatPr defaultColWidth="9.140625" defaultRowHeight="12.75"/>
  <cols>
    <col min="2" max="2" width="32.7109375" style="0" customWidth="1"/>
    <col min="3" max="3" width="12.7109375" style="0" customWidth="1"/>
    <col min="4" max="5" width="11.7109375" style="0" customWidth="1"/>
    <col min="6" max="6" width="14.7109375" style="0" customWidth="1"/>
    <col min="7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385</v>
      </c>
    </row>
    <row r="7" ht="15.75">
      <c r="B7" s="2" t="s">
        <v>423</v>
      </c>
    </row>
    <row r="8" spans="2:12" ht="12.75">
      <c r="B8" s="3" t="s">
        <v>76</v>
      </c>
      <c r="C8" s="3" t="s">
        <v>77</v>
      </c>
      <c r="D8" s="3" t="s">
        <v>145</v>
      </c>
      <c r="E8" s="3" t="s">
        <v>81</v>
      </c>
      <c r="F8" s="3" t="s">
        <v>104</v>
      </c>
      <c r="G8" s="3" t="s">
        <v>106</v>
      </c>
      <c r="H8" s="3" t="s">
        <v>42</v>
      </c>
      <c r="I8" s="3" t="s">
        <v>386</v>
      </c>
      <c r="J8" s="3" t="s">
        <v>108</v>
      </c>
      <c r="K8" s="3" t="s">
        <v>109</v>
      </c>
      <c r="L8" s="3" t="s">
        <v>86</v>
      </c>
    </row>
    <row r="9" spans="2:12" ht="12.75">
      <c r="B9" s="4"/>
      <c r="C9" s="4"/>
      <c r="D9" s="4"/>
      <c r="E9" s="4"/>
      <c r="F9" s="4" t="s">
        <v>110</v>
      </c>
      <c r="G9" s="4" t="s">
        <v>112</v>
      </c>
      <c r="H9" s="4" t="s">
        <v>113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424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425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356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426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 ht="12.75">
      <c r="B15" s="13" t="s">
        <v>357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 ht="12.75">
      <c r="B18" s="6" t="s">
        <v>100</v>
      </c>
      <c r="C18" s="17"/>
      <c r="D18" s="6"/>
      <c r="E18" s="6"/>
      <c r="F18" s="6"/>
    </row>
    <row r="22" ht="12.75">
      <c r="B2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/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385</v>
      </c>
    </row>
    <row r="7" ht="15.75">
      <c r="B7" s="2" t="s">
        <v>427</v>
      </c>
    </row>
    <row r="8" spans="2:12" ht="12.75">
      <c r="B8" s="3" t="s">
        <v>76</v>
      </c>
      <c r="C8" s="3" t="s">
        <v>77</v>
      </c>
      <c r="D8" s="3" t="s">
        <v>145</v>
      </c>
      <c r="E8" s="3" t="s">
        <v>104</v>
      </c>
      <c r="F8" s="3" t="s">
        <v>81</v>
      </c>
      <c r="G8" s="3" t="s">
        <v>106</v>
      </c>
      <c r="H8" s="3" t="s">
        <v>42</v>
      </c>
      <c r="I8" s="3" t="s">
        <v>386</v>
      </c>
      <c r="J8" s="3" t="s">
        <v>108</v>
      </c>
      <c r="K8" s="3" t="s">
        <v>109</v>
      </c>
      <c r="L8" s="3" t="s">
        <v>86</v>
      </c>
    </row>
    <row r="9" spans="2:12" ht="12.75">
      <c r="B9" s="4"/>
      <c r="C9" s="4"/>
      <c r="D9" s="4"/>
      <c r="E9" s="4" t="s">
        <v>110</v>
      </c>
      <c r="F9" s="4"/>
      <c r="G9" s="4" t="s">
        <v>112</v>
      </c>
      <c r="H9" s="4" t="s">
        <v>113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428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429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430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431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432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433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434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435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430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436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433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437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434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100</v>
      </c>
      <c r="C26" s="17"/>
      <c r="D26" s="6"/>
      <c r="E26" s="6"/>
      <c r="F26" s="6"/>
    </row>
    <row r="30" ht="12.75">
      <c r="B3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rightToLeft="1" workbookViewId="0" topLeftCell="A1">
      <selection activeCell="E31" sqref="E31"/>
    </sheetView>
  </sheetViews>
  <sheetFormatPr defaultColWidth="9.140625" defaultRowHeight="12.75"/>
  <cols>
    <col min="2" max="2" width="49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1.7109375" style="0" customWidth="1"/>
    <col min="11" max="11" width="28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75</v>
      </c>
    </row>
    <row r="7" spans="2:12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 ht="12.75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 ht="12.75">
      <c r="B10" s="3" t="s">
        <v>89</v>
      </c>
      <c r="C10" s="12"/>
      <c r="D10" s="3"/>
      <c r="E10" s="3"/>
      <c r="F10" s="3"/>
      <c r="G10" s="3"/>
      <c r="J10" s="9">
        <v>1919.33</v>
      </c>
      <c r="K10" s="10">
        <v>1</v>
      </c>
      <c r="L10" s="10">
        <v>0.0169</v>
      </c>
    </row>
    <row r="11" spans="2:12" ht="12.75">
      <c r="B11" s="3" t="s">
        <v>90</v>
      </c>
      <c r="C11" s="12"/>
      <c r="D11" s="3"/>
      <c r="E11" s="3"/>
      <c r="F11" s="3"/>
      <c r="G11" s="3"/>
      <c r="J11" s="9">
        <v>1919.33</v>
      </c>
      <c r="K11" s="10">
        <v>1</v>
      </c>
      <c r="L11" s="10">
        <v>0.0169</v>
      </c>
    </row>
    <row r="12" spans="2:12" ht="12.75">
      <c r="B12" s="13" t="s">
        <v>91</v>
      </c>
      <c r="C12" s="14"/>
      <c r="D12" s="13"/>
      <c r="E12" s="13"/>
      <c r="F12" s="13"/>
      <c r="G12" s="13"/>
      <c r="J12" s="15">
        <v>0</v>
      </c>
      <c r="K12" s="16">
        <v>0</v>
      </c>
      <c r="L12" s="16">
        <v>0</v>
      </c>
    </row>
    <row r="13" spans="2:12" ht="12.75">
      <c r="B13" s="13" t="s">
        <v>92</v>
      </c>
      <c r="C13" s="14"/>
      <c r="D13" s="13"/>
      <c r="E13" s="13"/>
      <c r="F13" s="13"/>
      <c r="G13" s="13"/>
      <c r="J13" s="15">
        <v>644.43</v>
      </c>
      <c r="K13" s="16">
        <v>0.3358</v>
      </c>
      <c r="L13" s="16">
        <v>0.0057</v>
      </c>
    </row>
    <row r="14" spans="2:12" ht="12.75">
      <c r="B14" s="6" t="s">
        <v>523</v>
      </c>
      <c r="C14" s="17">
        <v>1000280</v>
      </c>
      <c r="D14" s="18">
        <v>12</v>
      </c>
      <c r="E14" s="6"/>
      <c r="F14" s="6"/>
      <c r="G14" s="6" t="s">
        <v>43</v>
      </c>
      <c r="J14" s="7">
        <v>351.14</v>
      </c>
      <c r="K14" s="8">
        <v>0.1829</v>
      </c>
      <c r="L14" s="8">
        <v>0.0031</v>
      </c>
    </row>
    <row r="15" spans="2:12" ht="12.75">
      <c r="B15" s="6" t="s">
        <v>524</v>
      </c>
      <c r="C15" s="17">
        <v>1000363</v>
      </c>
      <c r="D15" s="18">
        <v>12</v>
      </c>
      <c r="E15" s="6"/>
      <c r="F15" s="6"/>
      <c r="G15" s="6" t="s">
        <v>43</v>
      </c>
      <c r="J15" s="7">
        <v>-6.52</v>
      </c>
      <c r="K15" s="8">
        <v>-0.0034</v>
      </c>
      <c r="L15" s="8">
        <v>-0.0001</v>
      </c>
    </row>
    <row r="16" spans="2:12" ht="12.75">
      <c r="B16" s="6" t="s">
        <v>525</v>
      </c>
      <c r="C16" s="17">
        <v>1000298</v>
      </c>
      <c r="D16" s="18">
        <v>12</v>
      </c>
      <c r="E16" s="6"/>
      <c r="F16" s="6"/>
      <c r="G16" s="6" t="s">
        <v>48</v>
      </c>
      <c r="J16" s="7">
        <v>243.13</v>
      </c>
      <c r="K16" s="8">
        <v>0.1267</v>
      </c>
      <c r="L16" s="8">
        <v>0.0021</v>
      </c>
    </row>
    <row r="17" spans="2:12" ht="12.75">
      <c r="B17" s="6" t="s">
        <v>526</v>
      </c>
      <c r="C17" s="17">
        <v>1000389</v>
      </c>
      <c r="D17" s="18">
        <v>12</v>
      </c>
      <c r="E17" s="6"/>
      <c r="F17" s="6"/>
      <c r="G17" s="6" t="s">
        <v>44</v>
      </c>
      <c r="J17" s="7">
        <v>56.68</v>
      </c>
      <c r="K17" s="8">
        <v>0.0295</v>
      </c>
      <c r="L17" s="8">
        <v>0.0005</v>
      </c>
    </row>
    <row r="18" spans="2:12" ht="12.75">
      <c r="B18" s="13" t="s">
        <v>93</v>
      </c>
      <c r="C18" s="14"/>
      <c r="D18" s="13"/>
      <c r="E18" s="13"/>
      <c r="F18" s="13"/>
      <c r="G18" s="13"/>
      <c r="J18" s="15">
        <v>1274.9</v>
      </c>
      <c r="K18" s="16">
        <v>0.6642</v>
      </c>
      <c r="L18" s="16">
        <v>0.0113</v>
      </c>
    </row>
    <row r="19" spans="2:12" ht="12.75">
      <c r="B19" s="6" t="s">
        <v>527</v>
      </c>
      <c r="C19" s="17">
        <v>10150</v>
      </c>
      <c r="D19" s="18">
        <v>12</v>
      </c>
      <c r="E19" s="6"/>
      <c r="F19" s="6"/>
      <c r="G19" s="6" t="s">
        <v>94</v>
      </c>
      <c r="J19" s="7">
        <v>1274.9</v>
      </c>
      <c r="K19" s="8">
        <v>0.6642</v>
      </c>
      <c r="L19" s="8">
        <v>0.0113</v>
      </c>
    </row>
    <row r="20" spans="2:12" ht="12.75">
      <c r="B20" s="13" t="s">
        <v>95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 ht="12.75">
      <c r="B21" s="13" t="s">
        <v>96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 ht="12.75">
      <c r="B22" s="13" t="s">
        <v>97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 ht="12.75">
      <c r="B23" s="13" t="s">
        <v>98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</row>
    <row r="24" spans="2:12" ht="12.75">
      <c r="B24" s="3" t="s">
        <v>99</v>
      </c>
      <c r="C24" s="12"/>
      <c r="D24" s="3"/>
      <c r="E24" s="3"/>
      <c r="F24" s="3"/>
      <c r="G24" s="3"/>
      <c r="J24" s="9">
        <v>0</v>
      </c>
      <c r="K24" s="10">
        <v>0</v>
      </c>
      <c r="L24" s="10">
        <v>0</v>
      </c>
    </row>
    <row r="25" spans="2:12" ht="12.75">
      <c r="B25" s="13" t="s">
        <v>92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 ht="12.75">
      <c r="B26" s="13" t="s">
        <v>98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9" spans="2:7" ht="12.75">
      <c r="B29" s="6" t="s">
        <v>100</v>
      </c>
      <c r="C29" s="17"/>
      <c r="D29" s="6"/>
      <c r="E29" s="6"/>
      <c r="F29" s="6"/>
      <c r="G29" s="6"/>
    </row>
    <row r="33" ht="12.75">
      <c r="B3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workbookViewId="0" topLeftCell="A1"/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385</v>
      </c>
    </row>
    <row r="7" ht="15.75">
      <c r="B7" s="2" t="s">
        <v>438</v>
      </c>
    </row>
    <row r="8" spans="2:11" ht="12.75">
      <c r="B8" s="3" t="s">
        <v>76</v>
      </c>
      <c r="C8" s="3" t="s">
        <v>77</v>
      </c>
      <c r="D8" s="3" t="s">
        <v>145</v>
      </c>
      <c r="E8" s="3" t="s">
        <v>104</v>
      </c>
      <c r="F8" s="3" t="s">
        <v>81</v>
      </c>
      <c r="G8" s="3" t="s">
        <v>106</v>
      </c>
      <c r="H8" s="3" t="s">
        <v>42</v>
      </c>
      <c r="I8" s="3" t="s">
        <v>386</v>
      </c>
      <c r="J8" s="3" t="s">
        <v>109</v>
      </c>
      <c r="K8" s="3" t="s">
        <v>86</v>
      </c>
    </row>
    <row r="9" spans="2:11" ht="12.75">
      <c r="B9" s="4"/>
      <c r="C9" s="4"/>
      <c r="D9" s="4"/>
      <c r="E9" s="4" t="s">
        <v>110</v>
      </c>
      <c r="F9" s="4"/>
      <c r="G9" s="4" t="s">
        <v>112</v>
      </c>
      <c r="H9" s="4" t="s">
        <v>113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439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440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441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442</v>
      </c>
      <c r="C14" s="14"/>
      <c r="D14" s="13"/>
      <c r="E14" s="13"/>
      <c r="F14" s="13"/>
      <c r="G14" s="15">
        <v>0</v>
      </c>
      <c r="I14" s="15">
        <v>0</v>
      </c>
      <c r="J14" s="16">
        <v>0</v>
      </c>
      <c r="K14" s="16">
        <v>0</v>
      </c>
    </row>
    <row r="15" spans="2:11" ht="12.75">
      <c r="B15" s="13" t="s">
        <v>443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6" spans="2:11" ht="12.75">
      <c r="B16" s="13" t="s">
        <v>444</v>
      </c>
      <c r="C16" s="14"/>
      <c r="D16" s="13"/>
      <c r="E16" s="13"/>
      <c r="F16" s="13"/>
      <c r="G16" s="15">
        <v>0</v>
      </c>
      <c r="I16" s="15">
        <v>0</v>
      </c>
      <c r="J16" s="16">
        <v>0</v>
      </c>
      <c r="K16" s="16">
        <v>0</v>
      </c>
    </row>
    <row r="17" spans="2:11" ht="12.75">
      <c r="B17" s="13" t="s">
        <v>445</v>
      </c>
      <c r="C17" s="14"/>
      <c r="D17" s="13"/>
      <c r="E17" s="13"/>
      <c r="F17" s="13"/>
      <c r="G17" s="15">
        <v>0</v>
      </c>
      <c r="I17" s="15">
        <v>0</v>
      </c>
      <c r="J17" s="16">
        <v>0</v>
      </c>
      <c r="K17" s="16">
        <v>0</v>
      </c>
    </row>
    <row r="18" spans="2:11" ht="12.75">
      <c r="B18" s="3" t="s">
        <v>446</v>
      </c>
      <c r="C18" s="12"/>
      <c r="D18" s="3"/>
      <c r="E18" s="3"/>
      <c r="F18" s="3"/>
      <c r="G18" s="9">
        <v>0</v>
      </c>
      <c r="I18" s="9">
        <v>0</v>
      </c>
      <c r="J18" s="10">
        <v>0</v>
      </c>
      <c r="K18" s="10">
        <v>0</v>
      </c>
    </row>
    <row r="19" spans="2:11" ht="12.75">
      <c r="B19" s="13" t="s">
        <v>441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 ht="12.75">
      <c r="B20" s="13" t="s">
        <v>447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 ht="12.75">
      <c r="B21" s="13" t="s">
        <v>444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 ht="12.75">
      <c r="B22" s="13" t="s">
        <v>445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5" spans="2:6" ht="12.75">
      <c r="B25" s="6" t="s">
        <v>100</v>
      </c>
      <c r="C25" s="17"/>
      <c r="D25" s="6"/>
      <c r="E25" s="6"/>
      <c r="F25" s="6"/>
    </row>
    <row r="29" ht="12.75">
      <c r="B2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385</v>
      </c>
    </row>
    <row r="7" ht="15.75">
      <c r="B7" s="2" t="s">
        <v>448</v>
      </c>
    </row>
    <row r="8" spans="2:17" ht="12.75">
      <c r="B8" s="3" t="s">
        <v>76</v>
      </c>
      <c r="C8" s="3" t="s">
        <v>77</v>
      </c>
      <c r="D8" s="3" t="s">
        <v>375</v>
      </c>
      <c r="E8" s="3" t="s">
        <v>79</v>
      </c>
      <c r="F8" s="3" t="s">
        <v>80</v>
      </c>
      <c r="G8" s="3" t="s">
        <v>104</v>
      </c>
      <c r="H8" s="3" t="s">
        <v>105</v>
      </c>
      <c r="I8" s="3" t="s">
        <v>81</v>
      </c>
      <c r="J8" s="3" t="s">
        <v>82</v>
      </c>
      <c r="K8" s="3" t="s">
        <v>83</v>
      </c>
      <c r="L8" s="3" t="s">
        <v>106</v>
      </c>
      <c r="M8" s="3" t="s">
        <v>42</v>
      </c>
      <c r="N8" s="3" t="s">
        <v>386</v>
      </c>
      <c r="O8" s="3" t="s">
        <v>108</v>
      </c>
      <c r="P8" s="3" t="s">
        <v>109</v>
      </c>
      <c r="Q8" s="3" t="s">
        <v>86</v>
      </c>
    </row>
    <row r="9" spans="2:17" ht="12.75">
      <c r="B9" s="4"/>
      <c r="C9" s="4"/>
      <c r="D9" s="4"/>
      <c r="E9" s="4"/>
      <c r="F9" s="4"/>
      <c r="G9" s="4" t="s">
        <v>110</v>
      </c>
      <c r="H9" s="4" t="s">
        <v>111</v>
      </c>
      <c r="I9" s="4"/>
      <c r="J9" s="4" t="s">
        <v>87</v>
      </c>
      <c r="K9" s="4" t="s">
        <v>87</v>
      </c>
      <c r="L9" s="4" t="s">
        <v>112</v>
      </c>
      <c r="M9" s="4" t="s">
        <v>113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449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450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378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379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380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381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382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383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3" t="s">
        <v>451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 ht="12.75">
      <c r="B20" s="13" t="s">
        <v>378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379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380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381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382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383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9" ht="12.75">
      <c r="B28" s="6" t="s">
        <v>100</v>
      </c>
      <c r="C28" s="17"/>
      <c r="D28" s="6"/>
      <c r="E28" s="6"/>
      <c r="F28" s="6"/>
      <c r="G28" s="6"/>
      <c r="I28" s="6"/>
    </row>
    <row r="32" ht="12.75">
      <c r="B3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57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1.7109375" style="0" customWidth="1"/>
    <col min="11" max="11" width="14.7109375" style="0" customWidth="1"/>
    <col min="12" max="12" width="16.7109375" style="0" customWidth="1"/>
    <col min="13" max="13" width="11.7109375" style="0" customWidth="1"/>
    <col min="14" max="14" width="9.7109375" style="0" customWidth="1"/>
    <col min="15" max="15" width="12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452</v>
      </c>
    </row>
    <row r="7" spans="2:17" ht="12.75">
      <c r="B7" s="3" t="s">
        <v>76</v>
      </c>
      <c r="C7" s="3" t="s">
        <v>453</v>
      </c>
      <c r="D7" s="3" t="s">
        <v>77</v>
      </c>
      <c r="E7" s="3" t="s">
        <v>78</v>
      </c>
      <c r="F7" s="3" t="s">
        <v>79</v>
      </c>
      <c r="G7" s="3" t="s">
        <v>104</v>
      </c>
      <c r="H7" s="3" t="s">
        <v>80</v>
      </c>
      <c r="I7" s="3" t="s">
        <v>105</v>
      </c>
      <c r="J7" s="3" t="s">
        <v>81</v>
      </c>
      <c r="K7" s="3" t="s">
        <v>82</v>
      </c>
      <c r="L7" s="3" t="s">
        <v>83</v>
      </c>
      <c r="M7" s="3" t="s">
        <v>106</v>
      </c>
      <c r="N7" s="3" t="s">
        <v>42</v>
      </c>
      <c r="O7" s="3" t="s">
        <v>386</v>
      </c>
      <c r="P7" s="3" t="s">
        <v>109</v>
      </c>
      <c r="Q7" s="3" t="s">
        <v>86</v>
      </c>
    </row>
    <row r="8" spans="2:17" ht="12.75">
      <c r="B8" s="4"/>
      <c r="C8" s="4"/>
      <c r="D8" s="4"/>
      <c r="E8" s="4"/>
      <c r="F8" s="4"/>
      <c r="G8" s="4" t="s">
        <v>110</v>
      </c>
      <c r="H8" s="4"/>
      <c r="I8" s="4" t="s">
        <v>111</v>
      </c>
      <c r="J8" s="4"/>
      <c r="K8" s="4" t="s">
        <v>87</v>
      </c>
      <c r="L8" s="4" t="s">
        <v>87</v>
      </c>
      <c r="M8" s="4" t="s">
        <v>112</v>
      </c>
      <c r="N8" s="4" t="s">
        <v>113</v>
      </c>
      <c r="O8" s="4" t="s">
        <v>88</v>
      </c>
      <c r="P8" s="4" t="s">
        <v>87</v>
      </c>
      <c r="Q8" s="4" t="s">
        <v>87</v>
      </c>
    </row>
    <row r="10" spans="2:17" ht="12.75">
      <c r="B10" s="3" t="s">
        <v>454</v>
      </c>
      <c r="C10" s="3"/>
      <c r="D10" s="12"/>
      <c r="E10" s="3"/>
      <c r="F10" s="3"/>
      <c r="G10" s="3"/>
      <c r="H10" s="3"/>
      <c r="J10" s="3"/>
      <c r="M10" s="9">
        <v>0</v>
      </c>
      <c r="O10" s="9">
        <v>0</v>
      </c>
      <c r="P10" s="10">
        <v>0</v>
      </c>
      <c r="Q10" s="10">
        <v>0</v>
      </c>
    </row>
    <row r="11" spans="2:17" ht="12.75">
      <c r="B11" s="3" t="s">
        <v>455</v>
      </c>
      <c r="C11" s="3"/>
      <c r="D11" s="12"/>
      <c r="E11" s="3"/>
      <c r="F11" s="3"/>
      <c r="G11" s="3"/>
      <c r="H11" s="3"/>
      <c r="J11" s="3"/>
      <c r="M11" s="9">
        <v>0</v>
      </c>
      <c r="O11" s="9">
        <v>0</v>
      </c>
      <c r="P11" s="10">
        <v>0</v>
      </c>
      <c r="Q11" s="10">
        <v>0</v>
      </c>
    </row>
    <row r="12" spans="2:17" ht="12.75">
      <c r="B12" s="13" t="s">
        <v>456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 ht="12.75">
      <c r="B13" s="13" t="s">
        <v>457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 ht="12.75">
      <c r="B14" s="13" t="s">
        <v>458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 ht="12.75">
      <c r="B15" s="13" t="s">
        <v>459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 ht="12.75">
      <c r="B16" s="13" t="s">
        <v>460</v>
      </c>
      <c r="C16" s="13"/>
      <c r="D16" s="14"/>
      <c r="E16" s="13"/>
      <c r="F16" s="13"/>
      <c r="G16" s="13"/>
      <c r="H16" s="13"/>
      <c r="J16" s="13"/>
      <c r="M16" s="15">
        <v>0</v>
      </c>
      <c r="O16" s="15">
        <v>0</v>
      </c>
      <c r="P16" s="16">
        <v>0</v>
      </c>
      <c r="Q16" s="16">
        <v>0</v>
      </c>
    </row>
    <row r="17" spans="2:17" ht="12.75">
      <c r="B17" s="13" t="s">
        <v>461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 ht="12.75">
      <c r="B18" s="13" t="s">
        <v>462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 ht="12.75">
      <c r="B19" s="13" t="s">
        <v>463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 ht="12.75">
      <c r="B20" s="13" t="s">
        <v>464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 ht="12.75">
      <c r="B21" s="3" t="s">
        <v>465</v>
      </c>
      <c r="C21" s="3"/>
      <c r="D21" s="12"/>
      <c r="E21" s="3"/>
      <c r="F21" s="3"/>
      <c r="G21" s="3"/>
      <c r="H21" s="3"/>
      <c r="J21" s="3"/>
      <c r="M21" s="9">
        <v>0</v>
      </c>
      <c r="O21" s="9">
        <v>0</v>
      </c>
      <c r="P21" s="10">
        <v>0</v>
      </c>
      <c r="Q21" s="10">
        <v>0</v>
      </c>
    </row>
    <row r="22" spans="2:17" ht="12.75">
      <c r="B22" s="13" t="s">
        <v>466</v>
      </c>
      <c r="C22" s="13"/>
      <c r="D22" s="14"/>
      <c r="E22" s="13"/>
      <c r="F22" s="13"/>
      <c r="G22" s="13"/>
      <c r="H22" s="13"/>
      <c r="J22" s="13"/>
      <c r="M22" s="15">
        <v>0</v>
      </c>
      <c r="O22" s="15">
        <v>0</v>
      </c>
      <c r="P22" s="16">
        <v>0</v>
      </c>
      <c r="Q22" s="16">
        <v>0</v>
      </c>
    </row>
    <row r="23" spans="2:17" ht="12.75">
      <c r="B23" s="13" t="s">
        <v>467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 ht="12.75">
      <c r="B24" s="13" t="s">
        <v>468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 ht="12.75">
      <c r="B25" s="13" t="s">
        <v>469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8" spans="2:10" ht="12.75">
      <c r="B28" s="6" t="s">
        <v>100</v>
      </c>
      <c r="C28" s="6"/>
      <c r="D28" s="17"/>
      <c r="E28" s="6"/>
      <c r="F28" s="6"/>
      <c r="G28" s="6"/>
      <c r="H28" s="6"/>
      <c r="J28" s="6"/>
    </row>
    <row r="32" ht="12.75">
      <c r="B3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 topLeftCell="A1"/>
  </sheetViews>
  <sheetFormatPr defaultColWidth="9.140625" defaultRowHeight="12.75"/>
  <cols>
    <col min="2" max="2" width="27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470</v>
      </c>
    </row>
    <row r="7" spans="2:15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105</v>
      </c>
      <c r="H7" s="3" t="s">
        <v>81</v>
      </c>
      <c r="I7" s="3" t="s">
        <v>82</v>
      </c>
      <c r="J7" s="3" t="s">
        <v>83</v>
      </c>
      <c r="K7" s="3" t="s">
        <v>106</v>
      </c>
      <c r="L7" s="3" t="s">
        <v>42</v>
      </c>
      <c r="M7" s="3" t="s">
        <v>386</v>
      </c>
      <c r="N7" s="3" t="s">
        <v>109</v>
      </c>
      <c r="O7" s="3" t="s">
        <v>86</v>
      </c>
    </row>
    <row r="8" spans="2:15" ht="12.75">
      <c r="B8" s="4"/>
      <c r="C8" s="4"/>
      <c r="D8" s="4"/>
      <c r="E8" s="4"/>
      <c r="F8" s="4"/>
      <c r="G8" s="4" t="s">
        <v>111</v>
      </c>
      <c r="H8" s="4"/>
      <c r="I8" s="4" t="s">
        <v>87</v>
      </c>
      <c r="J8" s="4" t="s">
        <v>87</v>
      </c>
      <c r="K8" s="4" t="s">
        <v>112</v>
      </c>
      <c r="L8" s="4" t="s">
        <v>113</v>
      </c>
      <c r="M8" s="4" t="s">
        <v>88</v>
      </c>
      <c r="N8" s="4" t="s">
        <v>87</v>
      </c>
      <c r="O8" s="4" t="s">
        <v>87</v>
      </c>
    </row>
    <row r="10" spans="2:15" ht="12.75">
      <c r="B10" s="3" t="s">
        <v>471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472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473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474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475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476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477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478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 ht="12.75">
      <c r="B18" s="13" t="s">
        <v>478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8" ht="12.75">
      <c r="B21" s="6" t="s">
        <v>100</v>
      </c>
      <c r="C21" s="17"/>
      <c r="D21" s="6"/>
      <c r="E21" s="6"/>
      <c r="F21" s="6"/>
      <c r="H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479</v>
      </c>
    </row>
    <row r="7" spans="2:10" ht="12.75">
      <c r="B7" s="3" t="s">
        <v>76</v>
      </c>
      <c r="C7" s="3" t="s">
        <v>480</v>
      </c>
      <c r="D7" s="3" t="s">
        <v>481</v>
      </c>
      <c r="E7" s="3" t="s">
        <v>482</v>
      </c>
      <c r="F7" s="3" t="s">
        <v>81</v>
      </c>
      <c r="G7" s="3" t="s">
        <v>483</v>
      </c>
      <c r="H7" s="3" t="s">
        <v>109</v>
      </c>
      <c r="I7" s="3" t="s">
        <v>86</v>
      </c>
      <c r="J7" s="3" t="s">
        <v>484</v>
      </c>
    </row>
    <row r="8" spans="2:10" ht="12.75">
      <c r="B8" s="4"/>
      <c r="C8" s="4"/>
      <c r="D8" s="4"/>
      <c r="E8" s="4" t="s">
        <v>111</v>
      </c>
      <c r="F8" s="4"/>
      <c r="G8" s="4" t="s">
        <v>88</v>
      </c>
      <c r="H8" s="4" t="s">
        <v>87</v>
      </c>
      <c r="I8" s="4" t="s">
        <v>87</v>
      </c>
      <c r="J8" s="4"/>
    </row>
    <row r="10" spans="2:10" ht="12.75">
      <c r="B10" s="3" t="s">
        <v>485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486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487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488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489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490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491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100</v>
      </c>
      <c r="C19" s="6"/>
      <c r="D19" s="6"/>
      <c r="F19" s="6"/>
      <c r="J19" s="6"/>
    </row>
    <row r="23" ht="12.75">
      <c r="B2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492</v>
      </c>
    </row>
    <row r="7" spans="2:11" ht="12.75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386</v>
      </c>
      <c r="J7" s="3" t="s">
        <v>109</v>
      </c>
      <c r="K7" s="3" t="s">
        <v>86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493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494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495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494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496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100</v>
      </c>
      <c r="C17" s="6"/>
      <c r="D17" s="6"/>
      <c r="E17" s="6"/>
      <c r="F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8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497</v>
      </c>
    </row>
    <row r="7" spans="2:11" ht="12.75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386</v>
      </c>
      <c r="J7" s="3" t="s">
        <v>85</v>
      </c>
      <c r="K7" s="3" t="s">
        <v>86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498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499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499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500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500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100</v>
      </c>
      <c r="C17" s="17"/>
      <c r="D17" s="6"/>
      <c r="E17" s="6"/>
      <c r="F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7.7109375" style="0" customWidth="1"/>
    <col min="4" max="4" width="24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501</v>
      </c>
    </row>
    <row r="7" spans="2:4" ht="12.75">
      <c r="B7" s="3" t="s">
        <v>76</v>
      </c>
      <c r="C7" s="3" t="s">
        <v>502</v>
      </c>
      <c r="D7" s="3" t="s">
        <v>503</v>
      </c>
    </row>
    <row r="8" spans="2:4" ht="12.75">
      <c r="B8" s="4"/>
      <c r="C8" s="4" t="s">
        <v>88</v>
      </c>
      <c r="D8" s="4" t="s">
        <v>110</v>
      </c>
    </row>
    <row r="10" spans="2:4" ht="12.75">
      <c r="B10" s="3" t="s">
        <v>504</v>
      </c>
      <c r="C10" s="9">
        <v>0</v>
      </c>
      <c r="D10" s="3"/>
    </row>
    <row r="11" spans="2:4" ht="12.75">
      <c r="B11" s="3" t="s">
        <v>505</v>
      </c>
      <c r="C11" s="9">
        <v>0</v>
      </c>
      <c r="D11" s="3"/>
    </row>
    <row r="12" spans="2:4" ht="12.75">
      <c r="B12" s="13" t="s">
        <v>506</v>
      </c>
      <c r="C12" s="15">
        <v>0</v>
      </c>
      <c r="D12" s="13"/>
    </row>
    <row r="13" spans="2:4" ht="12.75">
      <c r="B13" s="3" t="s">
        <v>507</v>
      </c>
      <c r="C13" s="9">
        <v>0</v>
      </c>
      <c r="D13" s="3"/>
    </row>
    <row r="14" spans="2:4" ht="12.75">
      <c r="B14" s="13" t="s">
        <v>508</v>
      </c>
      <c r="C14" s="15">
        <v>0</v>
      </c>
      <c r="D14" s="13"/>
    </row>
    <row r="17" spans="2:4" ht="12.75">
      <c r="B17" s="6" t="s">
        <v>100</v>
      </c>
      <c r="D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5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509</v>
      </c>
    </row>
    <row r="7" spans="2:16" ht="12.75">
      <c r="B7" s="3" t="s">
        <v>76</v>
      </c>
      <c r="C7" s="3" t="s">
        <v>77</v>
      </c>
      <c r="D7" s="3" t="s">
        <v>145</v>
      </c>
      <c r="E7" s="3" t="s">
        <v>79</v>
      </c>
      <c r="F7" s="3" t="s">
        <v>80</v>
      </c>
      <c r="G7" s="3" t="s">
        <v>104</v>
      </c>
      <c r="H7" s="3" t="s">
        <v>105</v>
      </c>
      <c r="I7" s="3" t="s">
        <v>81</v>
      </c>
      <c r="J7" s="3" t="s">
        <v>82</v>
      </c>
      <c r="K7" s="3" t="s">
        <v>510</v>
      </c>
      <c r="L7" s="3" t="s">
        <v>106</v>
      </c>
      <c r="M7" s="3" t="s">
        <v>511</v>
      </c>
      <c r="N7" s="3" t="s">
        <v>108</v>
      </c>
      <c r="O7" s="3" t="s">
        <v>109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110</v>
      </c>
      <c r="H8" s="4" t="s">
        <v>111</v>
      </c>
      <c r="I8" s="4"/>
      <c r="J8" s="4" t="s">
        <v>87</v>
      </c>
      <c r="K8" s="4" t="s">
        <v>87</v>
      </c>
      <c r="L8" s="4" t="s">
        <v>112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156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157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158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179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190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193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194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195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196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100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512</v>
      </c>
    </row>
    <row r="7" spans="2:16" ht="12.75">
      <c r="B7" s="3" t="s">
        <v>76</v>
      </c>
      <c r="C7" s="3" t="s">
        <v>77</v>
      </c>
      <c r="D7" s="3" t="s">
        <v>145</v>
      </c>
      <c r="E7" s="3" t="s">
        <v>79</v>
      </c>
      <c r="F7" s="3" t="s">
        <v>80</v>
      </c>
      <c r="G7" s="3" t="s">
        <v>104</v>
      </c>
      <c r="H7" s="3" t="s">
        <v>105</v>
      </c>
      <c r="I7" s="3" t="s">
        <v>81</v>
      </c>
      <c r="J7" s="3" t="s">
        <v>82</v>
      </c>
      <c r="K7" s="3" t="s">
        <v>510</v>
      </c>
      <c r="L7" s="3" t="s">
        <v>106</v>
      </c>
      <c r="M7" s="3" t="s">
        <v>511</v>
      </c>
      <c r="N7" s="3" t="s">
        <v>108</v>
      </c>
      <c r="O7" s="3" t="s">
        <v>109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110</v>
      </c>
      <c r="H8" s="4" t="s">
        <v>111</v>
      </c>
      <c r="I8" s="4"/>
      <c r="J8" s="4" t="s">
        <v>87</v>
      </c>
      <c r="K8" s="4" t="s">
        <v>87</v>
      </c>
      <c r="L8" s="4" t="s">
        <v>112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403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404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405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406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407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408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409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410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411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100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rightToLeft="1" workbookViewId="0" topLeftCell="A1">
      <selection activeCell="E14" sqref="E14:E30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2" width="16.7109375" style="0" customWidth="1"/>
    <col min="13" max="13" width="9.7109375" style="0" customWidth="1"/>
    <col min="14" max="14" width="21.7109375" style="0" customWidth="1"/>
    <col min="15" max="15" width="12.7109375" style="0" customWidth="1"/>
    <col min="16" max="16" width="24.7109375" style="0" customWidth="1"/>
    <col min="17" max="17" width="27.7109375" style="0" customWidth="1"/>
    <col min="18" max="18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102</v>
      </c>
    </row>
    <row r="8" spans="2:18" ht="12.75">
      <c r="B8" s="3" t="s">
        <v>76</v>
      </c>
      <c r="C8" s="3" t="s">
        <v>77</v>
      </c>
      <c r="D8" s="3" t="s">
        <v>103</v>
      </c>
      <c r="E8" s="3" t="s">
        <v>79</v>
      </c>
      <c r="F8" s="3" t="s">
        <v>80</v>
      </c>
      <c r="G8" s="3" t="s">
        <v>104</v>
      </c>
      <c r="H8" s="3" t="s">
        <v>105</v>
      </c>
      <c r="I8" s="3" t="s">
        <v>81</v>
      </c>
      <c r="J8" s="3" t="s">
        <v>82</v>
      </c>
      <c r="K8" s="3" t="s">
        <v>83</v>
      </c>
      <c r="L8" s="3" t="s">
        <v>106</v>
      </c>
      <c r="M8" s="3" t="s">
        <v>42</v>
      </c>
      <c r="N8" s="3" t="s">
        <v>107</v>
      </c>
      <c r="O8" s="3" t="s">
        <v>84</v>
      </c>
      <c r="P8" s="3" t="s">
        <v>108</v>
      </c>
      <c r="Q8" s="3" t="s">
        <v>109</v>
      </c>
      <c r="R8" s="3" t="s">
        <v>86</v>
      </c>
    </row>
    <row r="9" spans="2:18" ht="12.75">
      <c r="B9" s="4"/>
      <c r="C9" s="4"/>
      <c r="D9" s="4"/>
      <c r="E9" s="4"/>
      <c r="F9" s="4"/>
      <c r="G9" s="4" t="s">
        <v>110</v>
      </c>
      <c r="H9" s="4" t="s">
        <v>111</v>
      </c>
      <c r="I9" s="4"/>
      <c r="J9" s="4" t="s">
        <v>87</v>
      </c>
      <c r="K9" s="4" t="s">
        <v>87</v>
      </c>
      <c r="L9" s="4" t="s">
        <v>112</v>
      </c>
      <c r="M9" s="4" t="s">
        <v>113</v>
      </c>
      <c r="N9" s="4" t="s">
        <v>88</v>
      </c>
      <c r="O9" s="4" t="s">
        <v>88</v>
      </c>
      <c r="P9" s="4" t="s">
        <v>87</v>
      </c>
      <c r="Q9" s="4" t="s">
        <v>87</v>
      </c>
      <c r="R9" s="4" t="s">
        <v>87</v>
      </c>
    </row>
    <row r="11" spans="2:18" ht="12.75">
      <c r="B11" s="3" t="s">
        <v>114</v>
      </c>
      <c r="C11" s="12"/>
      <c r="D11" s="3"/>
      <c r="E11" s="3"/>
      <c r="F11" s="3"/>
      <c r="G11" s="3"/>
      <c r="H11" s="12">
        <v>3.4</v>
      </c>
      <c r="I11" s="3"/>
      <c r="K11" s="10">
        <v>0.0026</v>
      </c>
      <c r="L11" s="9">
        <v>74194246</v>
      </c>
      <c r="O11" s="9">
        <v>90341.85</v>
      </c>
      <c r="Q11" s="10">
        <v>1</v>
      </c>
      <c r="R11" s="10">
        <v>0.7973</v>
      </c>
    </row>
    <row r="12" spans="2:18" ht="12.75">
      <c r="B12" s="3" t="s">
        <v>115</v>
      </c>
      <c r="C12" s="12"/>
      <c r="D12" s="3"/>
      <c r="E12" s="3"/>
      <c r="F12" s="3"/>
      <c r="G12" s="3"/>
      <c r="H12" s="12">
        <v>3.39</v>
      </c>
      <c r="I12" s="3"/>
      <c r="K12" s="10">
        <v>0.0023</v>
      </c>
      <c r="L12" s="9">
        <v>73891246</v>
      </c>
      <c r="O12" s="9">
        <v>89315.27</v>
      </c>
      <c r="Q12" s="10">
        <v>0.9886</v>
      </c>
      <c r="R12" s="10">
        <v>0.7882</v>
      </c>
    </row>
    <row r="13" spans="2:18" ht="12.75">
      <c r="B13" s="13" t="s">
        <v>116</v>
      </c>
      <c r="C13" s="14"/>
      <c r="D13" s="13"/>
      <c r="E13" s="13"/>
      <c r="F13" s="13"/>
      <c r="G13" s="13"/>
      <c r="H13" s="14">
        <v>4.09</v>
      </c>
      <c r="I13" s="13"/>
      <c r="K13" s="16">
        <v>-0.0031</v>
      </c>
      <c r="L13" s="15">
        <v>32238565</v>
      </c>
      <c r="O13" s="15">
        <v>42456.55</v>
      </c>
      <c r="Q13" s="16">
        <v>0.47</v>
      </c>
      <c r="R13" s="16">
        <v>0.3747</v>
      </c>
    </row>
    <row r="14" spans="2:18" ht="12.75">
      <c r="B14" s="6" t="s">
        <v>117</v>
      </c>
      <c r="C14" s="17">
        <v>9590332</v>
      </c>
      <c r="D14" s="6" t="s">
        <v>118</v>
      </c>
      <c r="E14" s="6"/>
      <c r="F14" s="6"/>
      <c r="G14" s="6"/>
      <c r="H14" s="17">
        <v>2.69</v>
      </c>
      <c r="I14" s="6" t="s">
        <v>94</v>
      </c>
      <c r="J14" s="19">
        <v>0.04</v>
      </c>
      <c r="K14" s="8">
        <v>-0.0058</v>
      </c>
      <c r="L14" s="7">
        <v>3367903</v>
      </c>
      <c r="M14" s="7">
        <v>148.85</v>
      </c>
      <c r="N14" s="7">
        <v>0</v>
      </c>
      <c r="O14" s="7">
        <v>5013.12</v>
      </c>
      <c r="P14" s="8">
        <v>0.0002</v>
      </c>
      <c r="Q14" s="8">
        <v>0.0555</v>
      </c>
      <c r="R14" s="8">
        <v>0.0442</v>
      </c>
    </row>
    <row r="15" spans="2:18" ht="12.75">
      <c r="B15" s="6" t="s">
        <v>119</v>
      </c>
      <c r="C15" s="17">
        <v>9590431</v>
      </c>
      <c r="D15" s="6" t="s">
        <v>118</v>
      </c>
      <c r="E15" s="6"/>
      <c r="F15" s="6"/>
      <c r="G15" s="6"/>
      <c r="H15" s="17">
        <v>5.35</v>
      </c>
      <c r="I15" s="6" t="s">
        <v>94</v>
      </c>
      <c r="J15" s="19">
        <v>0.04</v>
      </c>
      <c r="K15" s="8">
        <v>-0.0003</v>
      </c>
      <c r="L15" s="7">
        <v>10651884</v>
      </c>
      <c r="M15" s="7">
        <v>153.77</v>
      </c>
      <c r="N15" s="7">
        <v>0</v>
      </c>
      <c r="O15" s="7">
        <v>16379.4</v>
      </c>
      <c r="P15" s="8">
        <v>0.001</v>
      </c>
      <c r="Q15" s="8">
        <v>0.1813</v>
      </c>
      <c r="R15" s="8">
        <v>0.1445</v>
      </c>
    </row>
    <row r="16" spans="2:18" ht="12.75">
      <c r="B16" s="6" t="s">
        <v>120</v>
      </c>
      <c r="C16" s="17">
        <v>1097708</v>
      </c>
      <c r="D16" s="6" t="s">
        <v>118</v>
      </c>
      <c r="E16" s="6"/>
      <c r="F16" s="6"/>
      <c r="G16" s="6"/>
      <c r="H16" s="17">
        <v>13.8</v>
      </c>
      <c r="I16" s="6" t="s">
        <v>94</v>
      </c>
      <c r="J16" s="19">
        <v>0.04</v>
      </c>
      <c r="K16" s="8">
        <v>0.0105</v>
      </c>
      <c r="L16" s="7">
        <v>326379</v>
      </c>
      <c r="M16" s="7">
        <v>177.18</v>
      </c>
      <c r="N16" s="7">
        <v>0</v>
      </c>
      <c r="O16" s="7">
        <v>578.28</v>
      </c>
      <c r="P16" s="8">
        <v>0</v>
      </c>
      <c r="Q16" s="8">
        <v>0.0064</v>
      </c>
      <c r="R16" s="8">
        <v>0.0051</v>
      </c>
    </row>
    <row r="17" spans="2:18" ht="12.75">
      <c r="B17" s="6" t="s">
        <v>121</v>
      </c>
      <c r="C17" s="17">
        <v>1124056</v>
      </c>
      <c r="D17" s="6" t="s">
        <v>118</v>
      </c>
      <c r="E17" s="6"/>
      <c r="F17" s="6"/>
      <c r="G17" s="6"/>
      <c r="H17" s="17">
        <v>3.8</v>
      </c>
      <c r="I17" s="6" t="s">
        <v>94</v>
      </c>
      <c r="J17" s="19">
        <v>0.0275</v>
      </c>
      <c r="K17" s="8">
        <v>-0.0038</v>
      </c>
      <c r="L17" s="7">
        <v>3736403</v>
      </c>
      <c r="M17" s="7">
        <v>116.98</v>
      </c>
      <c r="N17" s="7">
        <v>107.31</v>
      </c>
      <c r="O17" s="7">
        <v>4478.16</v>
      </c>
      <c r="P17" s="8">
        <v>0.0002</v>
      </c>
      <c r="Q17" s="8">
        <v>0.0496</v>
      </c>
      <c r="R17" s="8">
        <v>0.0395</v>
      </c>
    </row>
    <row r="18" spans="2:18" ht="12.75">
      <c r="B18" s="6" t="s">
        <v>122</v>
      </c>
      <c r="C18" s="17">
        <v>1128081</v>
      </c>
      <c r="D18" s="6" t="s">
        <v>118</v>
      </c>
      <c r="E18" s="6"/>
      <c r="F18" s="6"/>
      <c r="G18" s="6"/>
      <c r="H18" s="17">
        <v>4.81</v>
      </c>
      <c r="I18" s="6" t="s">
        <v>94</v>
      </c>
      <c r="J18" s="19">
        <v>0.0175</v>
      </c>
      <c r="K18" s="8">
        <v>-0.0016</v>
      </c>
      <c r="L18" s="7">
        <v>254102</v>
      </c>
      <c r="M18" s="7">
        <v>111.8</v>
      </c>
      <c r="N18" s="7">
        <v>4.56</v>
      </c>
      <c r="O18" s="7">
        <v>288.65</v>
      </c>
      <c r="P18" s="8">
        <v>0</v>
      </c>
      <c r="Q18" s="8">
        <v>0.0032</v>
      </c>
      <c r="R18" s="8">
        <v>0.0025</v>
      </c>
    </row>
    <row r="19" spans="2:18" ht="12.75">
      <c r="B19" s="6" t="s">
        <v>123</v>
      </c>
      <c r="C19" s="17">
        <v>1114750</v>
      </c>
      <c r="D19" s="6" t="s">
        <v>118</v>
      </c>
      <c r="E19" s="6"/>
      <c r="F19" s="6"/>
      <c r="G19" s="6"/>
      <c r="H19" s="17">
        <v>1.05</v>
      </c>
      <c r="I19" s="6" t="s">
        <v>94</v>
      </c>
      <c r="J19" s="19">
        <v>0.03</v>
      </c>
      <c r="K19" s="8">
        <v>-0.0089</v>
      </c>
      <c r="L19" s="7">
        <v>8494264</v>
      </c>
      <c r="M19" s="7">
        <v>118.16</v>
      </c>
      <c r="N19" s="7">
        <v>0</v>
      </c>
      <c r="O19" s="7">
        <v>10036.82</v>
      </c>
      <c r="P19" s="8">
        <v>0.0006</v>
      </c>
      <c r="Q19" s="8">
        <v>0.1111</v>
      </c>
      <c r="R19" s="8">
        <v>0.0886</v>
      </c>
    </row>
    <row r="20" spans="2:18" ht="12.75">
      <c r="B20" s="6" t="s">
        <v>124</v>
      </c>
      <c r="C20" s="17">
        <v>1137181</v>
      </c>
      <c r="D20" s="6" t="s">
        <v>118</v>
      </c>
      <c r="E20" s="6"/>
      <c r="F20" s="6"/>
      <c r="G20" s="6"/>
      <c r="H20" s="17">
        <v>2.06</v>
      </c>
      <c r="I20" s="6" t="s">
        <v>94</v>
      </c>
      <c r="J20" s="19">
        <v>0.001</v>
      </c>
      <c r="K20" s="8">
        <v>-0.0069</v>
      </c>
      <c r="L20" s="7">
        <v>692365</v>
      </c>
      <c r="M20" s="7">
        <v>102.87</v>
      </c>
      <c r="N20" s="7">
        <v>0</v>
      </c>
      <c r="O20" s="7">
        <v>712.24</v>
      </c>
      <c r="P20" s="8">
        <v>0</v>
      </c>
      <c r="Q20" s="8">
        <v>0.0079</v>
      </c>
      <c r="R20" s="8">
        <v>0.0063</v>
      </c>
    </row>
    <row r="21" spans="2:18" ht="12.75">
      <c r="B21" s="6" t="s">
        <v>125</v>
      </c>
      <c r="C21" s="17">
        <v>1135912</v>
      </c>
      <c r="D21" s="6" t="s">
        <v>118</v>
      </c>
      <c r="E21" s="6"/>
      <c r="F21" s="6"/>
      <c r="G21" s="6"/>
      <c r="H21" s="17">
        <v>6.89</v>
      </c>
      <c r="I21" s="6" t="s">
        <v>94</v>
      </c>
      <c r="J21" s="19">
        <v>0.0075</v>
      </c>
      <c r="K21" s="8">
        <v>0.0018</v>
      </c>
      <c r="L21" s="7">
        <v>4715265</v>
      </c>
      <c r="M21" s="7">
        <v>105.4</v>
      </c>
      <c r="N21" s="7">
        <v>0</v>
      </c>
      <c r="O21" s="7">
        <v>4969.89</v>
      </c>
      <c r="P21" s="8">
        <v>0.0003</v>
      </c>
      <c r="Q21" s="8">
        <v>0.055</v>
      </c>
      <c r="R21" s="8">
        <v>0.0439</v>
      </c>
    </row>
    <row r="22" spans="2:18" ht="12.75">
      <c r="B22" s="13" t="s">
        <v>126</v>
      </c>
      <c r="C22" s="14"/>
      <c r="D22" s="13"/>
      <c r="E22" s="13"/>
      <c r="F22" s="13"/>
      <c r="G22" s="13"/>
      <c r="H22" s="14">
        <v>2.76</v>
      </c>
      <c r="I22" s="13"/>
      <c r="K22" s="16">
        <v>0.0072</v>
      </c>
      <c r="L22" s="15">
        <v>41652681</v>
      </c>
      <c r="O22" s="15">
        <v>46858.72</v>
      </c>
      <c r="Q22" s="16">
        <v>0.5187</v>
      </c>
      <c r="R22" s="16">
        <v>0.4135</v>
      </c>
    </row>
    <row r="23" spans="2:18" ht="12.75">
      <c r="B23" s="6" t="s">
        <v>127</v>
      </c>
      <c r="C23" s="17">
        <v>1115773</v>
      </c>
      <c r="D23" s="6" t="s">
        <v>118</v>
      </c>
      <c r="E23" s="6"/>
      <c r="F23" s="6"/>
      <c r="G23" s="6"/>
      <c r="H23" s="17">
        <v>1.3</v>
      </c>
      <c r="I23" s="6" t="s">
        <v>94</v>
      </c>
      <c r="J23" s="19">
        <v>0.05</v>
      </c>
      <c r="K23" s="8">
        <v>0.0027</v>
      </c>
      <c r="L23" s="7">
        <v>11298656</v>
      </c>
      <c r="M23" s="7">
        <v>109.6</v>
      </c>
      <c r="N23" s="7">
        <v>0</v>
      </c>
      <c r="O23" s="7">
        <v>12383.33</v>
      </c>
      <c r="P23" s="8">
        <v>0.0006</v>
      </c>
      <c r="Q23" s="8">
        <v>0.1371</v>
      </c>
      <c r="R23" s="8">
        <v>0.1093</v>
      </c>
    </row>
    <row r="24" spans="2:18" ht="12.75">
      <c r="B24" s="6" t="s">
        <v>128</v>
      </c>
      <c r="C24" s="17">
        <v>1123272</v>
      </c>
      <c r="D24" s="6" t="s">
        <v>118</v>
      </c>
      <c r="E24" s="6"/>
      <c r="F24" s="6"/>
      <c r="G24" s="6"/>
      <c r="H24" s="17">
        <v>3.07</v>
      </c>
      <c r="I24" s="6" t="s">
        <v>94</v>
      </c>
      <c r="J24" s="19">
        <v>0.055</v>
      </c>
      <c r="K24" s="8">
        <v>0.0089</v>
      </c>
      <c r="L24" s="7">
        <v>4523246</v>
      </c>
      <c r="M24" s="7">
        <v>118.75</v>
      </c>
      <c r="N24" s="7">
        <v>0</v>
      </c>
      <c r="O24" s="7">
        <v>5371.35</v>
      </c>
      <c r="P24" s="8">
        <v>0.0003</v>
      </c>
      <c r="Q24" s="8">
        <v>0.0595</v>
      </c>
      <c r="R24" s="8">
        <v>0.0474</v>
      </c>
    </row>
    <row r="25" spans="2:18" ht="12.75">
      <c r="B25" s="6" t="s">
        <v>129</v>
      </c>
      <c r="C25" s="17">
        <v>1110907</v>
      </c>
      <c r="D25" s="6" t="s">
        <v>118</v>
      </c>
      <c r="E25" s="6"/>
      <c r="F25" s="6"/>
      <c r="G25" s="6"/>
      <c r="H25" s="17">
        <v>0.42</v>
      </c>
      <c r="I25" s="6" t="s">
        <v>94</v>
      </c>
      <c r="J25" s="19">
        <v>0.06</v>
      </c>
      <c r="K25" s="8">
        <v>0.0013</v>
      </c>
      <c r="L25" s="7">
        <v>5525000</v>
      </c>
      <c r="M25" s="7">
        <v>105.94</v>
      </c>
      <c r="N25" s="7">
        <v>0</v>
      </c>
      <c r="O25" s="7">
        <v>5853.19</v>
      </c>
      <c r="P25" s="8">
        <v>0.0004</v>
      </c>
      <c r="Q25" s="8">
        <v>0.0648</v>
      </c>
      <c r="R25" s="8">
        <v>0.0517</v>
      </c>
    </row>
    <row r="26" spans="2:18" ht="12.75">
      <c r="B26" s="6" t="s">
        <v>130</v>
      </c>
      <c r="C26" s="17">
        <v>1140193</v>
      </c>
      <c r="D26" s="6" t="s">
        <v>118</v>
      </c>
      <c r="E26" s="6"/>
      <c r="F26" s="6"/>
      <c r="G26" s="6"/>
      <c r="H26" s="17">
        <v>18.19</v>
      </c>
      <c r="I26" s="6" t="s">
        <v>94</v>
      </c>
      <c r="J26" s="19">
        <v>0.0375</v>
      </c>
      <c r="K26" s="8">
        <v>0.0322</v>
      </c>
      <c r="L26" s="7">
        <v>823575</v>
      </c>
      <c r="M26" s="7">
        <v>111.75</v>
      </c>
      <c r="N26" s="7">
        <v>0</v>
      </c>
      <c r="O26" s="7">
        <v>920.35</v>
      </c>
      <c r="P26" s="8">
        <v>0.0001</v>
      </c>
      <c r="Q26" s="8">
        <v>0.0102</v>
      </c>
      <c r="R26" s="8">
        <v>0.0081</v>
      </c>
    </row>
    <row r="27" spans="2:18" ht="12.75">
      <c r="B27" s="6" t="s">
        <v>131</v>
      </c>
      <c r="C27" s="17">
        <v>1136548</v>
      </c>
      <c r="D27" s="6" t="s">
        <v>118</v>
      </c>
      <c r="E27" s="6"/>
      <c r="F27" s="6"/>
      <c r="G27" s="6"/>
      <c r="H27" s="17">
        <v>0.09</v>
      </c>
      <c r="I27" s="6" t="s">
        <v>94</v>
      </c>
      <c r="J27" s="19">
        <v>0.005</v>
      </c>
      <c r="K27" s="8">
        <v>0.0021</v>
      </c>
      <c r="L27" s="7">
        <v>5976733</v>
      </c>
      <c r="M27" s="7">
        <v>100.48</v>
      </c>
      <c r="N27" s="7">
        <v>0</v>
      </c>
      <c r="O27" s="7">
        <v>6005.42</v>
      </c>
      <c r="P27" s="8">
        <v>0.0007</v>
      </c>
      <c r="Q27" s="8">
        <v>0.0665</v>
      </c>
      <c r="R27" s="8">
        <v>0.053</v>
      </c>
    </row>
    <row r="28" spans="2:18" ht="12.75">
      <c r="B28" s="6" t="s">
        <v>132</v>
      </c>
      <c r="C28" s="17">
        <v>1099456</v>
      </c>
      <c r="D28" s="6" t="s">
        <v>118</v>
      </c>
      <c r="E28" s="6"/>
      <c r="F28" s="6"/>
      <c r="G28" s="6"/>
      <c r="H28" s="17">
        <v>6.53</v>
      </c>
      <c r="I28" s="6" t="s">
        <v>94</v>
      </c>
      <c r="J28" s="19">
        <v>0.0625</v>
      </c>
      <c r="K28" s="8">
        <v>0.019</v>
      </c>
      <c r="L28" s="7">
        <v>7405471</v>
      </c>
      <c r="M28" s="7">
        <v>138.05</v>
      </c>
      <c r="N28" s="7">
        <v>0</v>
      </c>
      <c r="O28" s="7">
        <v>10223.25</v>
      </c>
      <c r="P28" s="8">
        <v>0.0004</v>
      </c>
      <c r="Q28" s="8">
        <v>0.1132</v>
      </c>
      <c r="R28" s="8">
        <v>0.0902</v>
      </c>
    </row>
    <row r="29" spans="2:18" ht="12.75">
      <c r="B29" s="6" t="s">
        <v>133</v>
      </c>
      <c r="C29" s="17">
        <v>1116193</v>
      </c>
      <c r="D29" s="6" t="s">
        <v>118</v>
      </c>
      <c r="E29" s="6"/>
      <c r="F29" s="6"/>
      <c r="G29" s="6"/>
      <c r="H29" s="17">
        <v>1.67</v>
      </c>
      <c r="I29" s="6" t="s">
        <v>94</v>
      </c>
      <c r="J29" s="19">
        <v>0.001795</v>
      </c>
      <c r="K29" s="8">
        <v>0.0017</v>
      </c>
      <c r="L29" s="7">
        <v>6100000</v>
      </c>
      <c r="M29" s="7">
        <v>100.03</v>
      </c>
      <c r="N29" s="7">
        <v>0</v>
      </c>
      <c r="O29" s="7">
        <v>6101.83</v>
      </c>
      <c r="P29" s="8">
        <v>0.0003</v>
      </c>
      <c r="Q29" s="8">
        <v>0.0675</v>
      </c>
      <c r="R29" s="8">
        <v>0.0538</v>
      </c>
    </row>
    <row r="30" spans="2:18" ht="12.75">
      <c r="B30" s="13" t="s">
        <v>134</v>
      </c>
      <c r="C30" s="14"/>
      <c r="D30" s="13"/>
      <c r="E30" s="13"/>
      <c r="F30" s="13"/>
      <c r="G30" s="13"/>
      <c r="I30" s="13"/>
      <c r="L30" s="15">
        <v>0</v>
      </c>
      <c r="O30" s="15">
        <v>0</v>
      </c>
      <c r="Q30" s="16">
        <v>0</v>
      </c>
      <c r="R30" s="16">
        <v>0</v>
      </c>
    </row>
    <row r="31" spans="2:18" ht="12.75">
      <c r="B31" s="3" t="s">
        <v>135</v>
      </c>
      <c r="C31" s="12"/>
      <c r="D31" s="3"/>
      <c r="E31" s="3"/>
      <c r="F31" s="3"/>
      <c r="G31" s="3"/>
      <c r="H31" s="12">
        <v>4.28</v>
      </c>
      <c r="I31" s="3"/>
      <c r="K31" s="10">
        <v>0.0297</v>
      </c>
      <c r="L31" s="9">
        <v>303000</v>
      </c>
      <c r="O31" s="9">
        <v>1026.59</v>
      </c>
      <c r="Q31" s="10">
        <v>0.0114</v>
      </c>
      <c r="R31" s="10">
        <v>0.0091</v>
      </c>
    </row>
    <row r="32" spans="2:18" ht="12.75">
      <c r="B32" s="13" t="s">
        <v>136</v>
      </c>
      <c r="C32" s="14"/>
      <c r="D32" s="13"/>
      <c r="E32" s="13"/>
      <c r="F32" s="13"/>
      <c r="G32" s="13"/>
      <c r="I32" s="13"/>
      <c r="L32" s="15">
        <v>0</v>
      </c>
      <c r="O32" s="15">
        <v>0</v>
      </c>
      <c r="Q32" s="16">
        <v>0</v>
      </c>
      <c r="R32" s="16">
        <v>0</v>
      </c>
    </row>
    <row r="33" spans="2:18" ht="12.75">
      <c r="B33" s="13" t="s">
        <v>137</v>
      </c>
      <c r="C33" s="14"/>
      <c r="D33" s="13"/>
      <c r="E33" s="13"/>
      <c r="F33" s="13"/>
      <c r="G33" s="13"/>
      <c r="H33" s="14">
        <v>4.28</v>
      </c>
      <c r="I33" s="13"/>
      <c r="K33" s="16">
        <v>0.0297</v>
      </c>
      <c r="L33" s="15">
        <v>303000</v>
      </c>
      <c r="O33" s="15">
        <v>1026.59</v>
      </c>
      <c r="Q33" s="16">
        <v>0.0114</v>
      </c>
      <c r="R33" s="16">
        <v>0.0091</v>
      </c>
    </row>
    <row r="34" spans="2:18" ht="12.75">
      <c r="B34" s="6" t="s">
        <v>138</v>
      </c>
      <c r="C34" s="17" t="s">
        <v>139</v>
      </c>
      <c r="D34" s="6" t="s">
        <v>140</v>
      </c>
      <c r="E34" s="6" t="s">
        <v>141</v>
      </c>
      <c r="F34" s="6" t="s">
        <v>142</v>
      </c>
      <c r="G34" s="6"/>
      <c r="H34" s="17">
        <v>4.28</v>
      </c>
      <c r="I34" s="6" t="s">
        <v>43</v>
      </c>
      <c r="J34" s="19">
        <v>0.015</v>
      </c>
      <c r="K34" s="8">
        <v>0.0297</v>
      </c>
      <c r="L34" s="7">
        <v>303000</v>
      </c>
      <c r="M34" s="7">
        <v>94.14</v>
      </c>
      <c r="N34" s="7">
        <v>0</v>
      </c>
      <c r="O34" s="7">
        <v>1026.59</v>
      </c>
      <c r="P34" s="8">
        <v>0</v>
      </c>
      <c r="Q34" s="8">
        <v>0.0114</v>
      </c>
      <c r="R34" s="8">
        <v>0.0091</v>
      </c>
    </row>
    <row r="37" spans="2:9" ht="12.75">
      <c r="B37" s="6" t="s">
        <v>100</v>
      </c>
      <c r="C37" s="17"/>
      <c r="D37" s="6"/>
      <c r="E37" s="6"/>
      <c r="F37" s="6"/>
      <c r="G37" s="6"/>
      <c r="I37" s="6"/>
    </row>
    <row r="41" ht="12.75">
      <c r="B4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4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513</v>
      </c>
    </row>
    <row r="7" spans="2:16" ht="12.75">
      <c r="B7" s="3" t="s">
        <v>76</v>
      </c>
      <c r="C7" s="3" t="s">
        <v>77</v>
      </c>
      <c r="D7" s="3" t="s">
        <v>145</v>
      </c>
      <c r="E7" s="3" t="s">
        <v>79</v>
      </c>
      <c r="F7" s="3" t="s">
        <v>80</v>
      </c>
      <c r="G7" s="3" t="s">
        <v>104</v>
      </c>
      <c r="H7" s="3" t="s">
        <v>105</v>
      </c>
      <c r="I7" s="3" t="s">
        <v>81</v>
      </c>
      <c r="J7" s="3" t="s">
        <v>82</v>
      </c>
      <c r="K7" s="3" t="s">
        <v>510</v>
      </c>
      <c r="L7" s="3" t="s">
        <v>106</v>
      </c>
      <c r="M7" s="3" t="s">
        <v>511</v>
      </c>
      <c r="N7" s="3" t="s">
        <v>108</v>
      </c>
      <c r="O7" s="3" t="s">
        <v>109</v>
      </c>
      <c r="P7" s="3" t="s">
        <v>86</v>
      </c>
    </row>
    <row r="8" spans="2:16" ht="12.75">
      <c r="B8" s="4"/>
      <c r="C8" s="4"/>
      <c r="D8" s="4"/>
      <c r="E8" s="4"/>
      <c r="F8" s="4"/>
      <c r="G8" s="4" t="s">
        <v>110</v>
      </c>
      <c r="H8" s="4" t="s">
        <v>111</v>
      </c>
      <c r="I8" s="4"/>
      <c r="J8" s="4" t="s">
        <v>87</v>
      </c>
      <c r="K8" s="4" t="s">
        <v>87</v>
      </c>
      <c r="L8" s="4" t="s">
        <v>112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514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515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516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517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518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519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520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521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522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100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 topLeftCell="A1"/>
  </sheetViews>
  <sheetFormatPr defaultColWidth="9.140625" defaultRowHeight="12.75"/>
  <cols>
    <col min="2" max="2" width="5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143</v>
      </c>
    </row>
    <row r="8" spans="2:21" ht="12.75">
      <c r="B8" s="3" t="s">
        <v>76</v>
      </c>
      <c r="C8" s="3" t="s">
        <v>77</v>
      </c>
      <c r="D8" s="3" t="s">
        <v>103</v>
      </c>
      <c r="E8" s="3" t="s">
        <v>144</v>
      </c>
      <c r="F8" s="3" t="s">
        <v>78</v>
      </c>
      <c r="G8" s="3" t="s">
        <v>145</v>
      </c>
      <c r="H8" s="3" t="s">
        <v>79</v>
      </c>
      <c r="I8" s="3" t="s">
        <v>80</v>
      </c>
      <c r="J8" s="3" t="s">
        <v>104</v>
      </c>
      <c r="K8" s="3" t="s">
        <v>105</v>
      </c>
      <c r="L8" s="3" t="s">
        <v>81</v>
      </c>
      <c r="M8" s="3" t="s">
        <v>82</v>
      </c>
      <c r="N8" s="3" t="s">
        <v>83</v>
      </c>
      <c r="O8" s="3" t="s">
        <v>106</v>
      </c>
      <c r="P8" s="3" t="s">
        <v>42</v>
      </c>
      <c r="Q8" s="3" t="s">
        <v>107</v>
      </c>
      <c r="R8" s="3" t="s">
        <v>84</v>
      </c>
      <c r="S8" s="3" t="s">
        <v>108</v>
      </c>
      <c r="T8" s="3" t="s">
        <v>109</v>
      </c>
      <c r="U8" s="3" t="s">
        <v>86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110</v>
      </c>
      <c r="K9" s="4" t="s">
        <v>111</v>
      </c>
      <c r="L9" s="4"/>
      <c r="M9" s="4" t="s">
        <v>87</v>
      </c>
      <c r="N9" s="4" t="s">
        <v>87</v>
      </c>
      <c r="O9" s="4" t="s">
        <v>112</v>
      </c>
      <c r="P9" s="4" t="s">
        <v>113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146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147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148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149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150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13" t="s">
        <v>151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 ht="12.75">
      <c r="B17" s="3" t="s">
        <v>152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 ht="12.75">
      <c r="B18" s="13" t="s">
        <v>153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 ht="12.75">
      <c r="B19" s="13" t="s">
        <v>154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12" ht="12.75">
      <c r="B22" s="6" t="s">
        <v>100</v>
      </c>
      <c r="C22" s="17"/>
      <c r="D22" s="6"/>
      <c r="E22" s="6"/>
      <c r="F22" s="6"/>
      <c r="G22" s="6"/>
      <c r="H22" s="6"/>
      <c r="I22" s="6"/>
      <c r="J22" s="6"/>
      <c r="L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4"/>
  <sheetViews>
    <sheetView rightToLeft="1" workbookViewId="0" topLeftCell="C1">
      <selection activeCell="M14" sqref="M14:M37"/>
    </sheetView>
  </sheetViews>
  <sheetFormatPr defaultColWidth="9.140625" defaultRowHeight="12.75"/>
  <cols>
    <col min="2" max="2" width="52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22.7109375" style="0" customWidth="1"/>
    <col min="8" max="8" width="9.7109375" style="0" customWidth="1"/>
    <col min="9" max="9" width="12.7109375" style="0" customWidth="1"/>
    <col min="10" max="10" width="14.7109375" style="0" customWidth="1"/>
    <col min="11" max="11" width="6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5.7109375" style="0" customWidth="1"/>
    <col min="16" max="16" width="9.7109375" style="0" customWidth="1"/>
    <col min="17" max="17" width="21.7109375" style="0" customWidth="1"/>
    <col min="18" max="18" width="12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155</v>
      </c>
    </row>
    <row r="8" spans="2:21" ht="12.75">
      <c r="B8" s="3" t="s">
        <v>76</v>
      </c>
      <c r="C8" s="3" t="s">
        <v>77</v>
      </c>
      <c r="D8" s="3" t="s">
        <v>103</v>
      </c>
      <c r="E8" s="3" t="s">
        <v>144</v>
      </c>
      <c r="F8" s="3" t="s">
        <v>78</v>
      </c>
      <c r="G8" s="3" t="s">
        <v>145</v>
      </c>
      <c r="H8" s="3" t="s">
        <v>79</v>
      </c>
      <c r="I8" s="3" t="s">
        <v>80</v>
      </c>
      <c r="J8" s="3" t="s">
        <v>104</v>
      </c>
      <c r="K8" s="3" t="s">
        <v>105</v>
      </c>
      <c r="L8" s="3" t="s">
        <v>81</v>
      </c>
      <c r="M8" s="3" t="s">
        <v>82</v>
      </c>
      <c r="N8" s="3" t="s">
        <v>83</v>
      </c>
      <c r="O8" s="3" t="s">
        <v>106</v>
      </c>
      <c r="P8" s="3" t="s">
        <v>42</v>
      </c>
      <c r="Q8" s="3" t="s">
        <v>107</v>
      </c>
      <c r="R8" s="3" t="s">
        <v>84</v>
      </c>
      <c r="S8" s="3" t="s">
        <v>108</v>
      </c>
      <c r="T8" s="3" t="s">
        <v>109</v>
      </c>
      <c r="U8" s="3" t="s">
        <v>86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110</v>
      </c>
      <c r="K9" s="4" t="s">
        <v>111</v>
      </c>
      <c r="L9" s="4"/>
      <c r="M9" s="4" t="s">
        <v>87</v>
      </c>
      <c r="N9" s="4" t="s">
        <v>87</v>
      </c>
      <c r="O9" s="4" t="s">
        <v>112</v>
      </c>
      <c r="P9" s="4" t="s">
        <v>113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156</v>
      </c>
      <c r="C11" s="12"/>
      <c r="D11" s="3"/>
      <c r="E11" s="3"/>
      <c r="F11" s="3"/>
      <c r="G11" s="3"/>
      <c r="H11" s="3"/>
      <c r="I11" s="3"/>
      <c r="J11" s="3"/>
      <c r="K11" s="12">
        <v>4.15</v>
      </c>
      <c r="L11" s="3"/>
      <c r="N11" s="10">
        <v>0.0192</v>
      </c>
      <c r="O11" s="9">
        <v>9411414.09</v>
      </c>
      <c r="R11" s="9">
        <v>10762.76</v>
      </c>
      <c r="T11" s="10">
        <v>1</v>
      </c>
      <c r="U11" s="10">
        <v>0.095</v>
      </c>
    </row>
    <row r="12" spans="2:21" ht="12.75">
      <c r="B12" s="3" t="s">
        <v>157</v>
      </c>
      <c r="C12" s="12"/>
      <c r="D12" s="3"/>
      <c r="E12" s="3"/>
      <c r="F12" s="3"/>
      <c r="G12" s="3"/>
      <c r="H12" s="3"/>
      <c r="I12" s="3"/>
      <c r="J12" s="3"/>
      <c r="K12" s="12">
        <v>4.12</v>
      </c>
      <c r="L12" s="3"/>
      <c r="N12" s="10">
        <v>0.0188</v>
      </c>
      <c r="O12" s="9">
        <v>9291414.09</v>
      </c>
      <c r="R12" s="9">
        <v>10316.66</v>
      </c>
      <c r="T12" s="10">
        <v>0.9586</v>
      </c>
      <c r="U12" s="10">
        <v>0.091</v>
      </c>
    </row>
    <row r="13" spans="2:21" ht="12.75">
      <c r="B13" s="13" t="s">
        <v>158</v>
      </c>
      <c r="C13" s="14"/>
      <c r="D13" s="13"/>
      <c r="E13" s="13"/>
      <c r="F13" s="13"/>
      <c r="G13" s="13"/>
      <c r="H13" s="13"/>
      <c r="I13" s="13"/>
      <c r="J13" s="13"/>
      <c r="K13" s="14">
        <v>4.14</v>
      </c>
      <c r="L13" s="13"/>
      <c r="N13" s="16">
        <v>0.0096</v>
      </c>
      <c r="O13" s="15">
        <v>6339364.59</v>
      </c>
      <c r="R13" s="15">
        <v>7313.92</v>
      </c>
      <c r="T13" s="16">
        <v>0.6796</v>
      </c>
      <c r="U13" s="16">
        <v>0.0645</v>
      </c>
    </row>
    <row r="14" spans="2:21" ht="12.75">
      <c r="B14" s="6" t="s">
        <v>159</v>
      </c>
      <c r="C14" s="17">
        <v>1134436</v>
      </c>
      <c r="D14" s="6" t="s">
        <v>118</v>
      </c>
      <c r="E14" s="6"/>
      <c r="F14" s="18">
        <v>510960719</v>
      </c>
      <c r="G14" s="6" t="s">
        <v>160</v>
      </c>
      <c r="H14" s="6" t="s">
        <v>161</v>
      </c>
      <c r="I14" s="6" t="s">
        <v>162</v>
      </c>
      <c r="J14" s="6"/>
      <c r="K14" s="17">
        <v>3.48</v>
      </c>
      <c r="L14" s="6" t="s">
        <v>94</v>
      </c>
      <c r="M14" s="8">
        <v>0.0065</v>
      </c>
      <c r="N14" s="8">
        <v>0.0026</v>
      </c>
      <c r="O14" s="7">
        <v>1197945</v>
      </c>
      <c r="P14" s="7">
        <v>101.56</v>
      </c>
      <c r="Q14" s="7">
        <v>3.9</v>
      </c>
      <c r="R14" s="7">
        <v>1220.53</v>
      </c>
      <c r="S14" s="8">
        <v>0.0011</v>
      </c>
      <c r="T14" s="8">
        <v>0.1134</v>
      </c>
      <c r="U14" s="8">
        <v>0.0108</v>
      </c>
    </row>
    <row r="15" spans="2:21" ht="12.75">
      <c r="B15" s="6" t="s">
        <v>163</v>
      </c>
      <c r="C15" s="17">
        <v>2300143</v>
      </c>
      <c r="D15" s="6" t="s">
        <v>118</v>
      </c>
      <c r="E15" s="6"/>
      <c r="F15" s="18">
        <v>520031931</v>
      </c>
      <c r="G15" s="6" t="s">
        <v>164</v>
      </c>
      <c r="H15" s="6" t="s">
        <v>165</v>
      </c>
      <c r="I15" s="6" t="s">
        <v>162</v>
      </c>
      <c r="J15" s="6"/>
      <c r="K15" s="17">
        <v>2.13</v>
      </c>
      <c r="L15" s="6" t="s">
        <v>94</v>
      </c>
      <c r="M15" s="8">
        <v>0.037</v>
      </c>
      <c r="N15" s="8">
        <v>-0.0001</v>
      </c>
      <c r="O15" s="7">
        <v>554668</v>
      </c>
      <c r="P15" s="7">
        <v>113.5</v>
      </c>
      <c r="Q15" s="7">
        <v>0</v>
      </c>
      <c r="R15" s="7">
        <v>629.55</v>
      </c>
      <c r="S15" s="8">
        <v>0.0002</v>
      </c>
      <c r="T15" s="8">
        <v>0.0585</v>
      </c>
      <c r="U15" s="8">
        <v>0.0056</v>
      </c>
    </row>
    <row r="16" spans="2:21" ht="12.75">
      <c r="B16" s="6" t="s">
        <v>166</v>
      </c>
      <c r="C16" s="17">
        <v>6910129</v>
      </c>
      <c r="D16" s="6" t="s">
        <v>118</v>
      </c>
      <c r="E16" s="6"/>
      <c r="F16" s="18">
        <v>520007030</v>
      </c>
      <c r="G16" s="6" t="s">
        <v>167</v>
      </c>
      <c r="H16" s="6" t="s">
        <v>165</v>
      </c>
      <c r="I16" s="6" t="s">
        <v>162</v>
      </c>
      <c r="J16" s="6"/>
      <c r="K16" s="17">
        <v>2.12</v>
      </c>
      <c r="L16" s="6" t="s">
        <v>94</v>
      </c>
      <c r="M16" s="8">
        <v>0.0385</v>
      </c>
      <c r="N16" s="8">
        <v>-0.0023</v>
      </c>
      <c r="O16" s="7">
        <v>620442</v>
      </c>
      <c r="P16" s="7">
        <v>119.12</v>
      </c>
      <c r="Q16" s="7">
        <v>0</v>
      </c>
      <c r="R16" s="7">
        <v>739.07</v>
      </c>
      <c r="S16" s="8">
        <v>0.0015</v>
      </c>
      <c r="T16" s="8">
        <v>0.0687</v>
      </c>
      <c r="U16" s="8">
        <v>0.0065</v>
      </c>
    </row>
    <row r="17" spans="2:21" ht="12.75">
      <c r="B17" s="6" t="s">
        <v>168</v>
      </c>
      <c r="C17" s="17">
        <v>1120021</v>
      </c>
      <c r="D17" s="6" t="s">
        <v>118</v>
      </c>
      <c r="E17" s="6"/>
      <c r="F17" s="18">
        <v>513821488</v>
      </c>
      <c r="G17" s="6" t="s">
        <v>160</v>
      </c>
      <c r="H17" s="6" t="s">
        <v>165</v>
      </c>
      <c r="I17" s="6" t="s">
        <v>162</v>
      </c>
      <c r="J17" s="6"/>
      <c r="K17" s="17">
        <v>1.4</v>
      </c>
      <c r="L17" s="6" t="s">
        <v>94</v>
      </c>
      <c r="M17" s="8">
        <v>0.039</v>
      </c>
      <c r="N17" s="8">
        <v>-0.0024</v>
      </c>
      <c r="O17" s="7">
        <v>750000.04</v>
      </c>
      <c r="P17" s="7">
        <v>114.27</v>
      </c>
      <c r="Q17" s="7">
        <v>0</v>
      </c>
      <c r="R17" s="7">
        <v>857.03</v>
      </c>
      <c r="S17" s="8">
        <v>0.0054</v>
      </c>
      <c r="T17" s="8">
        <v>0.0796</v>
      </c>
      <c r="U17" s="8">
        <v>0.0076</v>
      </c>
    </row>
    <row r="18" spans="2:21" ht="12.75">
      <c r="B18" s="6" t="s">
        <v>169</v>
      </c>
      <c r="C18" s="17">
        <v>1110915</v>
      </c>
      <c r="D18" s="6" t="s">
        <v>118</v>
      </c>
      <c r="E18" s="6"/>
      <c r="F18" s="18">
        <v>520043605</v>
      </c>
      <c r="G18" s="6" t="s">
        <v>170</v>
      </c>
      <c r="H18" s="6" t="s">
        <v>171</v>
      </c>
      <c r="I18" s="6" t="s">
        <v>162</v>
      </c>
      <c r="J18" s="6"/>
      <c r="K18" s="17">
        <v>8.19</v>
      </c>
      <c r="L18" s="6" t="s">
        <v>94</v>
      </c>
      <c r="M18" s="8">
        <v>0.0515</v>
      </c>
      <c r="N18" s="8">
        <v>0.0251</v>
      </c>
      <c r="O18" s="7">
        <v>442481</v>
      </c>
      <c r="P18" s="7">
        <v>150.73</v>
      </c>
      <c r="Q18" s="7">
        <v>0</v>
      </c>
      <c r="R18" s="7">
        <v>666.95</v>
      </c>
      <c r="S18" s="8">
        <v>0.0001</v>
      </c>
      <c r="T18" s="8">
        <v>0.062</v>
      </c>
      <c r="U18" s="8">
        <v>0.0059</v>
      </c>
    </row>
    <row r="19" spans="2:21" ht="12.75">
      <c r="B19" s="6" t="s">
        <v>172</v>
      </c>
      <c r="C19" s="17">
        <v>3900271</v>
      </c>
      <c r="D19" s="6" t="s">
        <v>118</v>
      </c>
      <c r="E19" s="6"/>
      <c r="F19" s="18">
        <v>520038506</v>
      </c>
      <c r="G19" s="6" t="s">
        <v>160</v>
      </c>
      <c r="H19" s="6" t="s">
        <v>171</v>
      </c>
      <c r="I19" s="6" t="s">
        <v>162</v>
      </c>
      <c r="J19" s="6"/>
      <c r="K19" s="17">
        <v>2.33</v>
      </c>
      <c r="L19" s="6" t="s">
        <v>94</v>
      </c>
      <c r="M19" s="8">
        <v>0.0445</v>
      </c>
      <c r="N19" s="8">
        <v>0.0023</v>
      </c>
      <c r="O19" s="7">
        <v>200000</v>
      </c>
      <c r="P19" s="7">
        <v>116.67</v>
      </c>
      <c r="Q19" s="7">
        <v>0</v>
      </c>
      <c r="R19" s="7">
        <v>233.34</v>
      </c>
      <c r="S19" s="8">
        <v>0.0003</v>
      </c>
      <c r="T19" s="8">
        <v>0.0217</v>
      </c>
      <c r="U19" s="8">
        <v>0.0021</v>
      </c>
    </row>
    <row r="20" spans="2:21" ht="12.75">
      <c r="B20" s="6" t="s">
        <v>173</v>
      </c>
      <c r="C20" s="17">
        <v>1260603</v>
      </c>
      <c r="D20" s="6" t="s">
        <v>118</v>
      </c>
      <c r="E20" s="6"/>
      <c r="F20" s="18">
        <v>520033234</v>
      </c>
      <c r="G20" s="6" t="s">
        <v>160</v>
      </c>
      <c r="H20" s="6" t="s">
        <v>171</v>
      </c>
      <c r="I20" s="6" t="s">
        <v>162</v>
      </c>
      <c r="J20" s="6"/>
      <c r="K20" s="17">
        <v>6.41</v>
      </c>
      <c r="L20" s="6" t="s">
        <v>94</v>
      </c>
      <c r="M20" s="8">
        <v>0.04</v>
      </c>
      <c r="N20" s="8">
        <v>0.0231</v>
      </c>
      <c r="O20" s="7">
        <v>1971287</v>
      </c>
      <c r="P20" s="7">
        <v>112.32</v>
      </c>
      <c r="Q20" s="7">
        <v>0</v>
      </c>
      <c r="R20" s="7">
        <v>2214.15</v>
      </c>
      <c r="S20" s="8">
        <v>0.0007</v>
      </c>
      <c r="T20" s="8">
        <v>0.2057</v>
      </c>
      <c r="U20" s="8">
        <v>0.0195</v>
      </c>
    </row>
    <row r="21" spans="2:21" ht="12.75">
      <c r="B21" s="6" t="s">
        <v>174</v>
      </c>
      <c r="C21" s="17">
        <v>3230224</v>
      </c>
      <c r="D21" s="6" t="s">
        <v>118</v>
      </c>
      <c r="E21" s="6"/>
      <c r="F21" s="18">
        <v>520037789</v>
      </c>
      <c r="G21" s="6" t="s">
        <v>160</v>
      </c>
      <c r="H21" s="6" t="s">
        <v>171</v>
      </c>
      <c r="I21" s="6" t="s">
        <v>162</v>
      </c>
      <c r="J21" s="6"/>
      <c r="K21" s="17">
        <v>2.32</v>
      </c>
      <c r="L21" s="6" t="s">
        <v>94</v>
      </c>
      <c r="M21" s="8">
        <v>0.0585</v>
      </c>
      <c r="N21" s="8">
        <v>0.0034</v>
      </c>
      <c r="O21" s="7">
        <v>602525.14</v>
      </c>
      <c r="P21" s="7">
        <v>125.02</v>
      </c>
      <c r="Q21" s="7">
        <v>0</v>
      </c>
      <c r="R21" s="7">
        <v>753.28</v>
      </c>
      <c r="S21" s="8">
        <v>0.0005</v>
      </c>
      <c r="T21" s="8">
        <v>0.07</v>
      </c>
      <c r="U21" s="8">
        <v>0.0066</v>
      </c>
    </row>
    <row r="22" spans="2:21" ht="12.75">
      <c r="B22" s="6" t="s">
        <v>175</v>
      </c>
      <c r="C22" s="17">
        <v>1103670</v>
      </c>
      <c r="D22" s="6" t="s">
        <v>118</v>
      </c>
      <c r="E22" s="6"/>
      <c r="F22" s="18">
        <v>513937714</v>
      </c>
      <c r="G22" s="6" t="s">
        <v>176</v>
      </c>
      <c r="H22" s="6" t="s">
        <v>177</v>
      </c>
      <c r="I22" s="6" t="s">
        <v>178</v>
      </c>
      <c r="J22" s="6"/>
      <c r="K22" s="17">
        <v>2.21</v>
      </c>
      <c r="L22" s="6" t="s">
        <v>94</v>
      </c>
      <c r="M22" s="8">
        <v>0.0405</v>
      </c>
      <c r="N22" s="8">
        <v>0.0003</v>
      </c>
      <c r="O22" s="7">
        <v>16.41</v>
      </c>
      <c r="P22" s="7">
        <v>132.85</v>
      </c>
      <c r="Q22" s="7">
        <v>0</v>
      </c>
      <c r="R22" s="7">
        <v>0.02</v>
      </c>
      <c r="S22" s="8">
        <v>0</v>
      </c>
      <c r="T22" s="8">
        <v>0</v>
      </c>
      <c r="U22" s="8">
        <v>0</v>
      </c>
    </row>
    <row r="23" spans="2:21" ht="12.75">
      <c r="B23" s="13" t="s">
        <v>179</v>
      </c>
      <c r="C23" s="14"/>
      <c r="D23" s="13"/>
      <c r="E23" s="13"/>
      <c r="F23" s="13"/>
      <c r="G23" s="13"/>
      <c r="H23" s="13"/>
      <c r="I23" s="13"/>
      <c r="J23" s="13"/>
      <c r="K23" s="14">
        <v>4.15</v>
      </c>
      <c r="L23" s="13"/>
      <c r="M23" s="20"/>
      <c r="N23" s="16">
        <v>0.0367</v>
      </c>
      <c r="O23" s="15">
        <v>2596127.5</v>
      </c>
      <c r="R23" s="15">
        <v>2648.67</v>
      </c>
      <c r="T23" s="16">
        <v>0.2461</v>
      </c>
      <c r="U23" s="16">
        <v>0.0234</v>
      </c>
    </row>
    <row r="24" spans="2:21" ht="12.75">
      <c r="B24" s="6" t="s">
        <v>180</v>
      </c>
      <c r="C24" s="17">
        <v>1145598</v>
      </c>
      <c r="D24" s="6" t="s">
        <v>118</v>
      </c>
      <c r="E24" s="6"/>
      <c r="F24" s="18">
        <v>1970336</v>
      </c>
      <c r="G24" s="6" t="s">
        <v>160</v>
      </c>
      <c r="H24" s="6" t="s">
        <v>165</v>
      </c>
      <c r="I24" s="6" t="s">
        <v>162</v>
      </c>
      <c r="J24" s="6"/>
      <c r="K24" s="17">
        <v>4.37</v>
      </c>
      <c r="L24" s="6" t="s">
        <v>94</v>
      </c>
      <c r="M24" s="8">
        <v>0.033</v>
      </c>
      <c r="N24" s="8">
        <v>0.0334</v>
      </c>
      <c r="O24" s="7">
        <v>174961</v>
      </c>
      <c r="P24" s="7">
        <v>101.28</v>
      </c>
      <c r="Q24" s="7">
        <v>0</v>
      </c>
      <c r="R24" s="7">
        <v>177.2</v>
      </c>
      <c r="S24" s="8">
        <v>0.0003</v>
      </c>
      <c r="T24" s="8">
        <v>0.0165</v>
      </c>
      <c r="U24" s="8">
        <v>0.0016</v>
      </c>
    </row>
    <row r="25" spans="2:21" ht="12.75">
      <c r="B25" s="6" t="s">
        <v>181</v>
      </c>
      <c r="C25" s="17">
        <v>3900354</v>
      </c>
      <c r="D25" s="6" t="s">
        <v>118</v>
      </c>
      <c r="E25" s="6"/>
      <c r="F25" s="18">
        <v>520038506</v>
      </c>
      <c r="G25" s="6" t="s">
        <v>160</v>
      </c>
      <c r="H25" s="6" t="s">
        <v>171</v>
      </c>
      <c r="I25" s="6" t="s">
        <v>162</v>
      </c>
      <c r="J25" s="6"/>
      <c r="K25" s="17">
        <v>4.79</v>
      </c>
      <c r="L25" s="6" t="s">
        <v>94</v>
      </c>
      <c r="M25" s="8">
        <v>0.0385</v>
      </c>
      <c r="N25" s="8">
        <v>0.0279</v>
      </c>
      <c r="O25" s="7">
        <v>350000</v>
      </c>
      <c r="P25" s="7">
        <v>107.32</v>
      </c>
      <c r="Q25" s="7">
        <v>0</v>
      </c>
      <c r="R25" s="7">
        <v>375.62</v>
      </c>
      <c r="S25" s="8">
        <v>0.0003</v>
      </c>
      <c r="T25" s="8">
        <v>0.0349</v>
      </c>
      <c r="U25" s="8">
        <v>0.0033</v>
      </c>
    </row>
    <row r="26" spans="2:21" ht="12.75">
      <c r="B26" s="6" t="s">
        <v>182</v>
      </c>
      <c r="C26" s="17">
        <v>1137975</v>
      </c>
      <c r="D26" s="6" t="s">
        <v>118</v>
      </c>
      <c r="E26" s="6"/>
      <c r="F26" s="18">
        <v>1744984</v>
      </c>
      <c r="G26" s="6" t="s">
        <v>160</v>
      </c>
      <c r="H26" s="6" t="s">
        <v>177</v>
      </c>
      <c r="I26" s="6" t="s">
        <v>178</v>
      </c>
      <c r="J26" s="6"/>
      <c r="K26" s="17">
        <v>4.29</v>
      </c>
      <c r="L26" s="6" t="s">
        <v>94</v>
      </c>
      <c r="M26" s="8">
        <v>0.0435</v>
      </c>
      <c r="N26" s="8">
        <v>0.0399</v>
      </c>
      <c r="O26" s="7">
        <v>849261</v>
      </c>
      <c r="P26" s="7">
        <v>103.32</v>
      </c>
      <c r="Q26" s="7">
        <v>0</v>
      </c>
      <c r="R26" s="7">
        <v>877.46</v>
      </c>
      <c r="S26" s="8">
        <v>0.0005</v>
      </c>
      <c r="T26" s="8">
        <v>0.0815</v>
      </c>
      <c r="U26" s="8">
        <v>0.0077</v>
      </c>
    </row>
    <row r="27" spans="2:21" ht="12.75">
      <c r="B27" s="6" t="s">
        <v>183</v>
      </c>
      <c r="C27" s="17">
        <v>1136464</v>
      </c>
      <c r="D27" s="6" t="s">
        <v>118</v>
      </c>
      <c r="E27" s="6"/>
      <c r="F27" s="18">
        <v>514065283</v>
      </c>
      <c r="G27" s="6" t="s">
        <v>184</v>
      </c>
      <c r="H27" s="6" t="s">
        <v>177</v>
      </c>
      <c r="I27" s="6" t="s">
        <v>178</v>
      </c>
      <c r="J27" s="6"/>
      <c r="K27" s="17">
        <v>3.93</v>
      </c>
      <c r="L27" s="6" t="s">
        <v>94</v>
      </c>
      <c r="M27" s="8">
        <v>0.0275</v>
      </c>
      <c r="N27" s="8">
        <v>0.0221</v>
      </c>
      <c r="O27" s="7">
        <v>590200.5</v>
      </c>
      <c r="P27" s="7">
        <v>102.38</v>
      </c>
      <c r="Q27" s="7">
        <v>0</v>
      </c>
      <c r="R27" s="7">
        <v>604.25</v>
      </c>
      <c r="S27" s="8">
        <v>0.0013</v>
      </c>
      <c r="T27" s="8">
        <v>0.0561</v>
      </c>
      <c r="U27" s="8">
        <v>0.0053</v>
      </c>
    </row>
    <row r="28" spans="2:21" ht="12.75">
      <c r="B28" s="6" t="s">
        <v>185</v>
      </c>
      <c r="C28" s="17">
        <v>1143544</v>
      </c>
      <c r="D28" s="6" t="s">
        <v>118</v>
      </c>
      <c r="E28" s="6"/>
      <c r="F28" s="18">
        <v>1964054</v>
      </c>
      <c r="G28" s="6" t="s">
        <v>160</v>
      </c>
      <c r="H28" s="6" t="s">
        <v>186</v>
      </c>
      <c r="I28" s="6" t="s">
        <v>162</v>
      </c>
      <c r="J28" s="6"/>
      <c r="K28" s="17">
        <v>4.05</v>
      </c>
      <c r="L28" s="6" t="s">
        <v>94</v>
      </c>
      <c r="M28" s="8">
        <v>0.057</v>
      </c>
      <c r="N28" s="8">
        <v>0.0911</v>
      </c>
      <c r="O28" s="7">
        <v>293415</v>
      </c>
      <c r="P28" s="7">
        <v>90.66</v>
      </c>
      <c r="Q28" s="7">
        <v>0</v>
      </c>
      <c r="R28" s="7">
        <v>266.01</v>
      </c>
      <c r="S28" s="8">
        <v>0.0003</v>
      </c>
      <c r="T28" s="8">
        <v>0.0247</v>
      </c>
      <c r="U28" s="8">
        <v>0.0023</v>
      </c>
    </row>
    <row r="29" spans="2:21" ht="12.75">
      <c r="B29" s="6" t="s">
        <v>187</v>
      </c>
      <c r="C29" s="17">
        <v>1140656</v>
      </c>
      <c r="D29" s="6" t="s">
        <v>118</v>
      </c>
      <c r="E29" s="6"/>
      <c r="F29" s="18">
        <v>520043878</v>
      </c>
      <c r="G29" s="6" t="s">
        <v>188</v>
      </c>
      <c r="H29" s="6" t="s">
        <v>189</v>
      </c>
      <c r="I29" s="6" t="s">
        <v>178</v>
      </c>
      <c r="J29" s="6"/>
      <c r="K29" s="17">
        <v>3.45</v>
      </c>
      <c r="L29" s="6" t="s">
        <v>94</v>
      </c>
      <c r="M29" s="8">
        <v>0.0295</v>
      </c>
      <c r="N29" s="8">
        <v>0.024</v>
      </c>
      <c r="O29" s="7">
        <v>338290</v>
      </c>
      <c r="P29" s="7">
        <v>102.91</v>
      </c>
      <c r="Q29" s="7">
        <v>0</v>
      </c>
      <c r="R29" s="7">
        <v>348.13</v>
      </c>
      <c r="S29" s="8">
        <v>0.0015</v>
      </c>
      <c r="T29" s="8">
        <v>0.0323</v>
      </c>
      <c r="U29" s="8">
        <v>0.0031</v>
      </c>
    </row>
    <row r="30" spans="2:21" ht="12.75">
      <c r="B30" s="13" t="s">
        <v>190</v>
      </c>
      <c r="C30" s="14"/>
      <c r="D30" s="13"/>
      <c r="E30" s="13"/>
      <c r="F30" s="13"/>
      <c r="G30" s="13"/>
      <c r="H30" s="13"/>
      <c r="I30" s="13"/>
      <c r="J30" s="13"/>
      <c r="K30" s="14">
        <v>3.52</v>
      </c>
      <c r="L30" s="13"/>
      <c r="M30" s="20"/>
      <c r="N30" s="16">
        <v>0.0731</v>
      </c>
      <c r="O30" s="15">
        <v>355922</v>
      </c>
      <c r="R30" s="15">
        <v>354.07</v>
      </c>
      <c r="T30" s="16">
        <v>0.0329</v>
      </c>
      <c r="U30" s="16">
        <v>0.0031</v>
      </c>
    </row>
    <row r="31" spans="2:21" ht="12.75">
      <c r="B31" s="6" t="s">
        <v>191</v>
      </c>
      <c r="C31" s="17">
        <v>1143155</v>
      </c>
      <c r="D31" s="6" t="s">
        <v>118</v>
      </c>
      <c r="E31" s="6"/>
      <c r="F31" s="18">
        <v>4815200</v>
      </c>
      <c r="G31" s="6" t="s">
        <v>192</v>
      </c>
      <c r="H31" s="6" t="s">
        <v>186</v>
      </c>
      <c r="I31" s="6" t="s">
        <v>162</v>
      </c>
      <c r="J31" s="6"/>
      <c r="K31" s="17">
        <v>3.52</v>
      </c>
      <c r="L31" s="6" t="s">
        <v>94</v>
      </c>
      <c r="M31" s="8">
        <v>0.053</v>
      </c>
      <c r="N31" s="8">
        <v>0.0731</v>
      </c>
      <c r="O31" s="7">
        <v>355922</v>
      </c>
      <c r="P31" s="7">
        <v>99.48</v>
      </c>
      <c r="Q31" s="7">
        <v>0</v>
      </c>
      <c r="R31" s="7">
        <v>354.07</v>
      </c>
      <c r="S31" s="8">
        <v>0.0009</v>
      </c>
      <c r="T31" s="8">
        <v>0.0329</v>
      </c>
      <c r="U31" s="8">
        <v>0.0031</v>
      </c>
    </row>
    <row r="32" spans="2:21" ht="12.75">
      <c r="B32" s="13" t="s">
        <v>193</v>
      </c>
      <c r="C32" s="14"/>
      <c r="D32" s="13"/>
      <c r="E32" s="13"/>
      <c r="F32" s="13"/>
      <c r="G32" s="13"/>
      <c r="H32" s="13"/>
      <c r="I32" s="13"/>
      <c r="J32" s="13"/>
      <c r="L32" s="13"/>
      <c r="M32" s="20"/>
      <c r="O32" s="15">
        <v>0</v>
      </c>
      <c r="R32" s="15">
        <v>0</v>
      </c>
      <c r="T32" s="16">
        <v>0</v>
      </c>
      <c r="U32" s="16">
        <v>0</v>
      </c>
    </row>
    <row r="33" spans="2:21" ht="12.75">
      <c r="B33" s="3" t="s">
        <v>194</v>
      </c>
      <c r="C33" s="12"/>
      <c r="D33" s="3"/>
      <c r="E33" s="3"/>
      <c r="F33" s="3"/>
      <c r="G33" s="3"/>
      <c r="H33" s="3"/>
      <c r="I33" s="3"/>
      <c r="J33" s="3"/>
      <c r="K33" s="12">
        <v>4.83</v>
      </c>
      <c r="L33" s="3"/>
      <c r="M33" s="20"/>
      <c r="N33" s="10">
        <v>0.0299</v>
      </c>
      <c r="O33" s="9">
        <v>120000</v>
      </c>
      <c r="R33" s="9">
        <v>446.1</v>
      </c>
      <c r="T33" s="10">
        <v>0.0414</v>
      </c>
      <c r="U33" s="10">
        <v>0.0039</v>
      </c>
    </row>
    <row r="34" spans="2:21" ht="12.75">
      <c r="B34" s="13" t="s">
        <v>195</v>
      </c>
      <c r="C34" s="14"/>
      <c r="D34" s="13"/>
      <c r="E34" s="13"/>
      <c r="F34" s="13"/>
      <c r="G34" s="13"/>
      <c r="H34" s="13"/>
      <c r="I34" s="13"/>
      <c r="J34" s="13"/>
      <c r="L34" s="13"/>
      <c r="M34" s="20"/>
      <c r="O34" s="15">
        <v>0</v>
      </c>
      <c r="R34" s="15">
        <v>0</v>
      </c>
      <c r="T34" s="16">
        <v>0</v>
      </c>
      <c r="U34" s="16">
        <v>0</v>
      </c>
    </row>
    <row r="35" spans="2:21" ht="12.75">
      <c r="B35" s="13" t="s">
        <v>196</v>
      </c>
      <c r="C35" s="14"/>
      <c r="D35" s="13"/>
      <c r="E35" s="13"/>
      <c r="F35" s="13"/>
      <c r="G35" s="13"/>
      <c r="H35" s="13"/>
      <c r="I35" s="13"/>
      <c r="J35" s="13"/>
      <c r="K35" s="14">
        <v>4.83</v>
      </c>
      <c r="L35" s="13"/>
      <c r="M35" s="20"/>
      <c r="N35" s="16">
        <v>0.0299</v>
      </c>
      <c r="O35" s="15">
        <v>120000</v>
      </c>
      <c r="R35" s="15">
        <v>446.1</v>
      </c>
      <c r="T35" s="16">
        <v>0.0414</v>
      </c>
      <c r="U35" s="16">
        <v>0.0039</v>
      </c>
    </row>
    <row r="36" spans="2:21" ht="12.75">
      <c r="B36" s="6" t="s">
        <v>197</v>
      </c>
      <c r="C36" s="17" t="s">
        <v>198</v>
      </c>
      <c r="D36" s="6" t="s">
        <v>140</v>
      </c>
      <c r="E36" s="6" t="s">
        <v>199</v>
      </c>
      <c r="F36" s="6"/>
      <c r="G36" s="6" t="s">
        <v>167</v>
      </c>
      <c r="H36" s="6" t="s">
        <v>200</v>
      </c>
      <c r="I36" s="6" t="s">
        <v>142</v>
      </c>
      <c r="J36" s="6"/>
      <c r="K36" s="17">
        <v>4.74</v>
      </c>
      <c r="L36" s="6" t="s">
        <v>43</v>
      </c>
      <c r="M36" s="8">
        <v>0.035842</v>
      </c>
      <c r="N36" s="8">
        <v>0.0276</v>
      </c>
      <c r="O36" s="7">
        <v>80000</v>
      </c>
      <c r="P36" s="7">
        <v>104.38</v>
      </c>
      <c r="Q36" s="7">
        <v>0</v>
      </c>
      <c r="R36" s="7">
        <v>300.53</v>
      </c>
      <c r="S36" s="8">
        <v>0</v>
      </c>
      <c r="T36" s="8">
        <v>0.0279</v>
      </c>
      <c r="U36" s="8">
        <v>0.0027</v>
      </c>
    </row>
    <row r="37" spans="2:21" ht="12.75">
      <c r="B37" s="6" t="s">
        <v>201</v>
      </c>
      <c r="C37" s="17" t="s">
        <v>202</v>
      </c>
      <c r="D37" s="6" t="s">
        <v>140</v>
      </c>
      <c r="E37" s="6" t="s">
        <v>199</v>
      </c>
      <c r="F37" s="6"/>
      <c r="G37" s="6" t="s">
        <v>167</v>
      </c>
      <c r="H37" s="6" t="s">
        <v>200</v>
      </c>
      <c r="I37" s="6" t="s">
        <v>142</v>
      </c>
      <c r="J37" s="6"/>
      <c r="K37" s="17">
        <v>5.01</v>
      </c>
      <c r="L37" s="6" t="s">
        <v>43</v>
      </c>
      <c r="M37" s="8">
        <v>0.036416</v>
      </c>
      <c r="N37" s="8">
        <v>0.0346</v>
      </c>
      <c r="O37" s="7">
        <v>40000</v>
      </c>
      <c r="P37" s="7">
        <v>101.12</v>
      </c>
      <c r="Q37" s="7">
        <v>0</v>
      </c>
      <c r="R37" s="7">
        <v>145.58</v>
      </c>
      <c r="S37" s="8">
        <v>0.0001</v>
      </c>
      <c r="T37" s="8">
        <v>0.0135</v>
      </c>
      <c r="U37" s="8">
        <v>0.0013</v>
      </c>
    </row>
    <row r="40" spans="2:12" ht="12.75">
      <c r="B40" s="6" t="s">
        <v>100</v>
      </c>
      <c r="C40" s="17"/>
      <c r="D40" s="6"/>
      <c r="E40" s="6"/>
      <c r="F40" s="6"/>
      <c r="G40" s="6"/>
      <c r="H40" s="6"/>
      <c r="I40" s="6"/>
      <c r="J40" s="6"/>
      <c r="L40" s="6"/>
    </row>
    <row r="44" ht="12.75">
      <c r="B4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1"/>
  <sheetViews>
    <sheetView rightToLeft="1" workbookViewId="0" topLeftCell="A4"/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5.7109375" style="0" customWidth="1"/>
    <col min="9" max="9" width="13.7109375" style="0" customWidth="1"/>
    <col min="10" max="10" width="12.7109375" style="0" customWidth="1"/>
    <col min="11" max="11" width="21.7109375" style="0" customWidth="1"/>
    <col min="12" max="12" width="11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203</v>
      </c>
    </row>
    <row r="8" spans="2:15" ht="12.75">
      <c r="B8" s="3" t="s">
        <v>76</v>
      </c>
      <c r="C8" s="3" t="s">
        <v>77</v>
      </c>
      <c r="D8" s="3" t="s">
        <v>103</v>
      </c>
      <c r="E8" s="3" t="s">
        <v>144</v>
      </c>
      <c r="F8" s="3" t="s">
        <v>78</v>
      </c>
      <c r="G8" s="3" t="s">
        <v>145</v>
      </c>
      <c r="H8" s="3" t="s">
        <v>81</v>
      </c>
      <c r="I8" s="3" t="s">
        <v>106</v>
      </c>
      <c r="J8" s="3" t="s">
        <v>42</v>
      </c>
      <c r="K8" s="3" t="s">
        <v>107</v>
      </c>
      <c r="L8" s="3" t="s">
        <v>84</v>
      </c>
      <c r="M8" s="3" t="s">
        <v>108</v>
      </c>
      <c r="N8" s="3" t="s">
        <v>109</v>
      </c>
      <c r="O8" s="3" t="s">
        <v>86</v>
      </c>
    </row>
    <row r="9" spans="2:15" ht="12.75">
      <c r="B9" s="4"/>
      <c r="C9" s="4"/>
      <c r="D9" s="4"/>
      <c r="E9" s="4"/>
      <c r="F9" s="4"/>
      <c r="G9" s="4"/>
      <c r="H9" s="4"/>
      <c r="I9" s="4" t="s">
        <v>112</v>
      </c>
      <c r="J9" s="4" t="s">
        <v>113</v>
      </c>
      <c r="K9" s="4" t="s">
        <v>88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204</v>
      </c>
      <c r="C11" s="12"/>
      <c r="D11" s="3"/>
      <c r="E11" s="3"/>
      <c r="F11" s="3"/>
      <c r="G11" s="3"/>
      <c r="H11" s="3"/>
      <c r="I11" s="9">
        <v>345035</v>
      </c>
      <c r="L11" s="9">
        <v>6981.98</v>
      </c>
      <c r="N11" s="10">
        <v>1</v>
      </c>
      <c r="O11" s="10">
        <v>0.0616</v>
      </c>
    </row>
    <row r="12" spans="2:15" ht="12.75">
      <c r="B12" s="3" t="s">
        <v>205</v>
      </c>
      <c r="C12" s="12"/>
      <c r="D12" s="3"/>
      <c r="E12" s="3"/>
      <c r="F12" s="3"/>
      <c r="G12" s="3"/>
      <c r="H12" s="3"/>
      <c r="I12" s="9">
        <v>328096</v>
      </c>
      <c r="L12" s="9">
        <v>4887.15</v>
      </c>
      <c r="N12" s="10">
        <v>0.7</v>
      </c>
      <c r="O12" s="10">
        <v>0.0431</v>
      </c>
    </row>
    <row r="13" spans="2:15" ht="12.75">
      <c r="B13" s="13" t="s">
        <v>206</v>
      </c>
      <c r="C13" s="14"/>
      <c r="D13" s="13"/>
      <c r="E13" s="13"/>
      <c r="F13" s="13"/>
      <c r="G13" s="13"/>
      <c r="H13" s="13"/>
      <c r="I13" s="15">
        <v>94110</v>
      </c>
      <c r="L13" s="15">
        <v>3441.52</v>
      </c>
      <c r="N13" s="16">
        <v>0.4929</v>
      </c>
      <c r="O13" s="16">
        <v>0.0304</v>
      </c>
    </row>
    <row r="14" spans="2:15" ht="12.75">
      <c r="B14" s="6" t="s">
        <v>207</v>
      </c>
      <c r="C14" s="17">
        <v>604611</v>
      </c>
      <c r="D14" s="6" t="s">
        <v>118</v>
      </c>
      <c r="E14" s="6"/>
      <c r="F14" s="18">
        <v>520018078</v>
      </c>
      <c r="G14" s="6" t="s">
        <v>167</v>
      </c>
      <c r="H14" s="6" t="s">
        <v>94</v>
      </c>
      <c r="I14" s="7">
        <v>42860</v>
      </c>
      <c r="J14" s="7">
        <v>2399</v>
      </c>
      <c r="K14" s="7">
        <v>0</v>
      </c>
      <c r="L14" s="7">
        <v>1028.21</v>
      </c>
      <c r="M14" s="8">
        <v>0</v>
      </c>
      <c r="N14" s="8">
        <v>0.1473</v>
      </c>
      <c r="O14" s="8">
        <v>0.0091</v>
      </c>
    </row>
    <row r="15" spans="2:15" ht="12.75">
      <c r="B15" s="6" t="s">
        <v>208</v>
      </c>
      <c r="C15" s="17">
        <v>695437</v>
      </c>
      <c r="D15" s="6" t="s">
        <v>118</v>
      </c>
      <c r="E15" s="6"/>
      <c r="F15" s="18">
        <v>520000522</v>
      </c>
      <c r="G15" s="6" t="s">
        <v>167</v>
      </c>
      <c r="H15" s="6" t="s">
        <v>94</v>
      </c>
      <c r="I15" s="7">
        <v>7182</v>
      </c>
      <c r="J15" s="7">
        <v>6372</v>
      </c>
      <c r="K15" s="7">
        <v>0</v>
      </c>
      <c r="L15" s="7">
        <v>457.64</v>
      </c>
      <c r="M15" s="8">
        <v>0</v>
      </c>
      <c r="N15" s="8">
        <v>0.0655</v>
      </c>
      <c r="O15" s="8">
        <v>0.004</v>
      </c>
    </row>
    <row r="16" spans="2:15" ht="12.75">
      <c r="B16" s="6" t="s">
        <v>209</v>
      </c>
      <c r="C16" s="17">
        <v>767012</v>
      </c>
      <c r="D16" s="6" t="s">
        <v>118</v>
      </c>
      <c r="E16" s="6"/>
      <c r="F16" s="18">
        <v>520017450</v>
      </c>
      <c r="G16" s="6" t="s">
        <v>176</v>
      </c>
      <c r="H16" s="6" t="s">
        <v>94</v>
      </c>
      <c r="I16" s="7">
        <v>8179</v>
      </c>
      <c r="J16" s="7">
        <v>2198</v>
      </c>
      <c r="K16" s="7">
        <v>0</v>
      </c>
      <c r="L16" s="7">
        <v>179.77</v>
      </c>
      <c r="M16" s="8">
        <v>0</v>
      </c>
      <c r="N16" s="8">
        <v>0.0257</v>
      </c>
      <c r="O16" s="8">
        <v>0.0016</v>
      </c>
    </row>
    <row r="17" spans="2:15" ht="12.75">
      <c r="B17" s="6" t="s">
        <v>210</v>
      </c>
      <c r="C17" s="17">
        <v>585018</v>
      </c>
      <c r="D17" s="6" t="s">
        <v>118</v>
      </c>
      <c r="E17" s="6"/>
      <c r="F17" s="18">
        <v>520033986</v>
      </c>
      <c r="G17" s="6" t="s">
        <v>176</v>
      </c>
      <c r="H17" s="6" t="s">
        <v>94</v>
      </c>
      <c r="I17" s="7">
        <v>12392</v>
      </c>
      <c r="J17" s="7">
        <v>2796</v>
      </c>
      <c r="K17" s="7">
        <v>0</v>
      </c>
      <c r="L17" s="7">
        <v>346.48</v>
      </c>
      <c r="M17" s="8">
        <v>0.0001</v>
      </c>
      <c r="N17" s="8">
        <v>0.0496</v>
      </c>
      <c r="O17" s="8">
        <v>0.0031</v>
      </c>
    </row>
    <row r="18" spans="2:15" ht="12.75">
      <c r="B18" s="6" t="s">
        <v>211</v>
      </c>
      <c r="C18" s="17">
        <v>323014</v>
      </c>
      <c r="D18" s="6" t="s">
        <v>118</v>
      </c>
      <c r="E18" s="6"/>
      <c r="F18" s="18">
        <v>520037789</v>
      </c>
      <c r="G18" s="6" t="s">
        <v>160</v>
      </c>
      <c r="H18" s="6" t="s">
        <v>94</v>
      </c>
      <c r="I18" s="7">
        <v>396</v>
      </c>
      <c r="J18" s="7">
        <v>15810</v>
      </c>
      <c r="K18" s="7">
        <v>0</v>
      </c>
      <c r="L18" s="7">
        <v>62.61</v>
      </c>
      <c r="M18" s="8">
        <v>0</v>
      </c>
      <c r="N18" s="8">
        <v>0.009</v>
      </c>
      <c r="O18" s="8">
        <v>0.0006</v>
      </c>
    </row>
    <row r="19" spans="2:15" ht="12.75">
      <c r="B19" s="6" t="s">
        <v>212</v>
      </c>
      <c r="C19" s="17">
        <v>629014</v>
      </c>
      <c r="D19" s="6" t="s">
        <v>118</v>
      </c>
      <c r="E19" s="6"/>
      <c r="F19" s="18">
        <v>520013954</v>
      </c>
      <c r="G19" s="6" t="s">
        <v>170</v>
      </c>
      <c r="H19" s="6" t="s">
        <v>94</v>
      </c>
      <c r="I19" s="7">
        <v>3816</v>
      </c>
      <c r="J19" s="7">
        <v>7973</v>
      </c>
      <c r="K19" s="7">
        <v>0</v>
      </c>
      <c r="L19" s="7">
        <v>304.25</v>
      </c>
      <c r="M19" s="8">
        <v>0</v>
      </c>
      <c r="N19" s="8">
        <v>0.0436</v>
      </c>
      <c r="O19" s="8">
        <v>0.0027</v>
      </c>
    </row>
    <row r="20" spans="2:15" ht="12.75">
      <c r="B20" s="6" t="s">
        <v>213</v>
      </c>
      <c r="C20" s="17">
        <v>475020</v>
      </c>
      <c r="D20" s="6" t="s">
        <v>118</v>
      </c>
      <c r="E20" s="6"/>
      <c r="F20" s="18">
        <v>550013098</v>
      </c>
      <c r="G20" s="6" t="s">
        <v>214</v>
      </c>
      <c r="H20" s="6" t="s">
        <v>94</v>
      </c>
      <c r="I20" s="7">
        <v>6001</v>
      </c>
      <c r="J20" s="7">
        <v>1079</v>
      </c>
      <c r="K20" s="7">
        <v>0</v>
      </c>
      <c r="L20" s="7">
        <v>64.75</v>
      </c>
      <c r="M20" s="8">
        <v>0</v>
      </c>
      <c r="N20" s="8">
        <v>0.0093</v>
      </c>
      <c r="O20" s="8">
        <v>0.0006</v>
      </c>
    </row>
    <row r="21" spans="2:15" ht="12.75">
      <c r="B21" s="6" t="s">
        <v>215</v>
      </c>
      <c r="C21" s="17">
        <v>230011</v>
      </c>
      <c r="D21" s="6" t="s">
        <v>118</v>
      </c>
      <c r="E21" s="6"/>
      <c r="F21" s="18">
        <v>520031931</v>
      </c>
      <c r="G21" s="6" t="s">
        <v>164</v>
      </c>
      <c r="H21" s="6" t="s">
        <v>94</v>
      </c>
      <c r="I21" s="7">
        <v>7755</v>
      </c>
      <c r="J21" s="7">
        <v>418.3</v>
      </c>
      <c r="K21" s="7">
        <v>0.89</v>
      </c>
      <c r="L21" s="7">
        <v>33.33</v>
      </c>
      <c r="M21" s="8">
        <v>0</v>
      </c>
      <c r="N21" s="8">
        <v>0.0048</v>
      </c>
      <c r="O21" s="8">
        <v>0.0003</v>
      </c>
    </row>
    <row r="22" spans="2:15" ht="12.75">
      <c r="B22" s="6" t="s">
        <v>216</v>
      </c>
      <c r="C22" s="17">
        <v>1100007</v>
      </c>
      <c r="D22" s="6" t="s">
        <v>118</v>
      </c>
      <c r="E22" s="6"/>
      <c r="F22" s="18">
        <v>510216054</v>
      </c>
      <c r="G22" s="6" t="s">
        <v>188</v>
      </c>
      <c r="H22" s="6" t="s">
        <v>94</v>
      </c>
      <c r="I22" s="7">
        <v>574</v>
      </c>
      <c r="J22" s="7">
        <v>57050</v>
      </c>
      <c r="K22" s="7">
        <v>0</v>
      </c>
      <c r="L22" s="7">
        <v>327.47</v>
      </c>
      <c r="M22" s="8">
        <v>0</v>
      </c>
      <c r="N22" s="8">
        <v>0.0469</v>
      </c>
      <c r="O22" s="8">
        <v>0.0029</v>
      </c>
    </row>
    <row r="23" spans="2:15" ht="12.75">
      <c r="B23" s="6" t="s">
        <v>217</v>
      </c>
      <c r="C23" s="17">
        <v>273011</v>
      </c>
      <c r="D23" s="6" t="s">
        <v>118</v>
      </c>
      <c r="E23" s="6"/>
      <c r="F23" s="18">
        <v>520036872</v>
      </c>
      <c r="G23" s="6" t="s">
        <v>218</v>
      </c>
      <c r="H23" s="6" t="s">
        <v>94</v>
      </c>
      <c r="I23" s="7">
        <v>303</v>
      </c>
      <c r="J23" s="7">
        <v>41150</v>
      </c>
      <c r="K23" s="7">
        <v>0</v>
      </c>
      <c r="L23" s="7">
        <v>124.68</v>
      </c>
      <c r="M23" s="8">
        <v>0</v>
      </c>
      <c r="N23" s="8">
        <v>0.0179</v>
      </c>
      <c r="O23" s="8">
        <v>0.0011</v>
      </c>
    </row>
    <row r="24" spans="2:15" ht="12.75">
      <c r="B24" s="6" t="s">
        <v>219</v>
      </c>
      <c r="C24" s="17">
        <v>1082379</v>
      </c>
      <c r="D24" s="6" t="s">
        <v>118</v>
      </c>
      <c r="E24" s="6"/>
      <c r="F24" s="18">
        <v>520041997</v>
      </c>
      <c r="G24" s="6" t="s">
        <v>220</v>
      </c>
      <c r="H24" s="6" t="s">
        <v>94</v>
      </c>
      <c r="I24" s="7">
        <v>2856</v>
      </c>
      <c r="J24" s="7">
        <v>7920</v>
      </c>
      <c r="K24" s="7">
        <v>0</v>
      </c>
      <c r="L24" s="7">
        <v>226.2</v>
      </c>
      <c r="M24" s="8">
        <v>0</v>
      </c>
      <c r="N24" s="8">
        <v>0.0324</v>
      </c>
      <c r="O24" s="8">
        <v>0.002</v>
      </c>
    </row>
    <row r="25" spans="2:15" ht="12.75">
      <c r="B25" s="6" t="s">
        <v>221</v>
      </c>
      <c r="C25" s="17">
        <v>1106855</v>
      </c>
      <c r="D25" s="6" t="s">
        <v>118</v>
      </c>
      <c r="E25" s="6"/>
      <c r="F25" s="18">
        <v>513009043</v>
      </c>
      <c r="G25" s="6" t="s">
        <v>222</v>
      </c>
      <c r="H25" s="6" t="s">
        <v>94</v>
      </c>
      <c r="I25" s="7">
        <v>1520</v>
      </c>
      <c r="J25" s="7">
        <v>10450</v>
      </c>
      <c r="K25" s="7">
        <v>0</v>
      </c>
      <c r="L25" s="7">
        <v>158.84</v>
      </c>
      <c r="M25" s="8">
        <v>0</v>
      </c>
      <c r="N25" s="8">
        <v>0.0227</v>
      </c>
      <c r="O25" s="8">
        <v>0.0014</v>
      </c>
    </row>
    <row r="26" spans="2:15" ht="12.75">
      <c r="B26" s="6" t="s">
        <v>223</v>
      </c>
      <c r="C26" s="17">
        <v>1081124</v>
      </c>
      <c r="D26" s="6" t="s">
        <v>118</v>
      </c>
      <c r="E26" s="6"/>
      <c r="F26" s="18">
        <v>520043027</v>
      </c>
      <c r="G26" s="6" t="s">
        <v>224</v>
      </c>
      <c r="H26" s="6" t="s">
        <v>94</v>
      </c>
      <c r="I26" s="7">
        <v>276</v>
      </c>
      <c r="J26" s="7">
        <v>46120</v>
      </c>
      <c r="K26" s="7">
        <v>0</v>
      </c>
      <c r="L26" s="7">
        <v>127.29</v>
      </c>
      <c r="M26" s="8">
        <v>0</v>
      </c>
      <c r="N26" s="8">
        <v>0.0182</v>
      </c>
      <c r="O26" s="8">
        <v>0.0011</v>
      </c>
    </row>
    <row r="27" spans="2:15" ht="12.75">
      <c r="B27" s="13" t="s">
        <v>225</v>
      </c>
      <c r="C27" s="14"/>
      <c r="D27" s="13"/>
      <c r="E27" s="13"/>
      <c r="F27" s="13"/>
      <c r="G27" s="13"/>
      <c r="H27" s="13"/>
      <c r="I27" s="15">
        <v>146976</v>
      </c>
      <c r="L27" s="15">
        <v>1214.12</v>
      </c>
      <c r="N27" s="16">
        <v>0.1739</v>
      </c>
      <c r="O27" s="16">
        <v>0.0107</v>
      </c>
    </row>
    <row r="28" spans="2:15" ht="12.75">
      <c r="B28" s="6" t="s">
        <v>226</v>
      </c>
      <c r="C28" s="17">
        <v>314013</v>
      </c>
      <c r="D28" s="6" t="s">
        <v>118</v>
      </c>
      <c r="E28" s="6"/>
      <c r="F28" s="18">
        <v>520037565</v>
      </c>
      <c r="G28" s="6" t="s">
        <v>227</v>
      </c>
      <c r="H28" s="6" t="s">
        <v>94</v>
      </c>
      <c r="I28" s="7">
        <v>706</v>
      </c>
      <c r="J28" s="7">
        <v>19400</v>
      </c>
      <c r="K28" s="7">
        <v>0</v>
      </c>
      <c r="L28" s="7">
        <v>136.96</v>
      </c>
      <c r="M28" s="8">
        <v>0.0001</v>
      </c>
      <c r="N28" s="8">
        <v>0.0196</v>
      </c>
      <c r="O28" s="8">
        <v>0.0012</v>
      </c>
    </row>
    <row r="29" spans="2:15" ht="12.75">
      <c r="B29" s="6" t="s">
        <v>228</v>
      </c>
      <c r="C29" s="17">
        <v>434019</v>
      </c>
      <c r="D29" s="6" t="s">
        <v>118</v>
      </c>
      <c r="E29" s="6"/>
      <c r="F29" s="18">
        <v>520039298</v>
      </c>
      <c r="G29" s="6" t="s">
        <v>160</v>
      </c>
      <c r="H29" s="6" t="s">
        <v>94</v>
      </c>
      <c r="I29" s="7">
        <v>14506</v>
      </c>
      <c r="J29" s="7">
        <v>320.7</v>
      </c>
      <c r="K29" s="7">
        <v>0</v>
      </c>
      <c r="L29" s="7">
        <v>46.52</v>
      </c>
      <c r="M29" s="8">
        <v>0.0001</v>
      </c>
      <c r="N29" s="8">
        <v>0.0067</v>
      </c>
      <c r="O29" s="8">
        <v>0.0004</v>
      </c>
    </row>
    <row r="30" spans="2:15" ht="12.75">
      <c r="B30" s="6" t="s">
        <v>229</v>
      </c>
      <c r="C30" s="17">
        <v>1098565</v>
      </c>
      <c r="D30" s="6" t="s">
        <v>118</v>
      </c>
      <c r="E30" s="6"/>
      <c r="F30" s="18">
        <v>513765859</v>
      </c>
      <c r="G30" s="6" t="s">
        <v>160</v>
      </c>
      <c r="H30" s="6" t="s">
        <v>94</v>
      </c>
      <c r="I30" s="7">
        <v>412</v>
      </c>
      <c r="J30" s="7">
        <v>13650</v>
      </c>
      <c r="K30" s="7">
        <v>0</v>
      </c>
      <c r="L30" s="7">
        <v>56.24</v>
      </c>
      <c r="M30" s="8">
        <v>0</v>
      </c>
      <c r="N30" s="8">
        <v>0.0081</v>
      </c>
      <c r="O30" s="8">
        <v>0.0005</v>
      </c>
    </row>
    <row r="31" spans="2:15" ht="12.75">
      <c r="B31" s="6" t="s">
        <v>230</v>
      </c>
      <c r="C31" s="17">
        <v>1087022</v>
      </c>
      <c r="D31" s="6" t="s">
        <v>118</v>
      </c>
      <c r="E31" s="6"/>
      <c r="F31" s="18">
        <v>512157603</v>
      </c>
      <c r="G31" s="6" t="s">
        <v>231</v>
      </c>
      <c r="H31" s="6" t="s">
        <v>94</v>
      </c>
      <c r="I31" s="7">
        <v>1162</v>
      </c>
      <c r="J31" s="7">
        <v>7451</v>
      </c>
      <c r="K31" s="7">
        <v>0</v>
      </c>
      <c r="L31" s="7">
        <v>86.58</v>
      </c>
      <c r="M31" s="8">
        <v>0.0001</v>
      </c>
      <c r="N31" s="8">
        <v>0.0124</v>
      </c>
      <c r="O31" s="8">
        <v>0.0008</v>
      </c>
    </row>
    <row r="32" spans="2:15" ht="12.75">
      <c r="B32" s="6" t="s">
        <v>232</v>
      </c>
      <c r="C32" s="17">
        <v>1132356</v>
      </c>
      <c r="D32" s="6" t="s">
        <v>118</v>
      </c>
      <c r="E32" s="6"/>
      <c r="F32" s="18">
        <v>515001659</v>
      </c>
      <c r="G32" s="6" t="s">
        <v>233</v>
      </c>
      <c r="H32" s="6" t="s">
        <v>94</v>
      </c>
      <c r="I32" s="7">
        <v>8119</v>
      </c>
      <c r="J32" s="7">
        <v>1375</v>
      </c>
      <c r="K32" s="7">
        <v>0</v>
      </c>
      <c r="L32" s="7">
        <v>111.64</v>
      </c>
      <c r="M32" s="8">
        <v>0.0001</v>
      </c>
      <c r="N32" s="8">
        <v>0.016</v>
      </c>
      <c r="O32" s="8">
        <v>0.001</v>
      </c>
    </row>
    <row r="33" spans="2:15" ht="12.75">
      <c r="B33" s="6" t="s">
        <v>234</v>
      </c>
      <c r="C33" s="17">
        <v>739037</v>
      </c>
      <c r="D33" s="6" t="s">
        <v>118</v>
      </c>
      <c r="E33" s="6"/>
      <c r="F33" s="18">
        <v>520028911</v>
      </c>
      <c r="G33" s="6" t="s">
        <v>235</v>
      </c>
      <c r="H33" s="6" t="s">
        <v>94</v>
      </c>
      <c r="I33" s="7">
        <v>12</v>
      </c>
      <c r="J33" s="7">
        <v>89680</v>
      </c>
      <c r="K33" s="7">
        <v>0.11</v>
      </c>
      <c r="L33" s="7">
        <v>10.87</v>
      </c>
      <c r="M33" s="8">
        <v>0</v>
      </c>
      <c r="N33" s="8">
        <v>0.0016</v>
      </c>
      <c r="O33" s="8">
        <v>0.0001</v>
      </c>
    </row>
    <row r="34" spans="2:15" ht="12.75">
      <c r="B34" s="6" t="s">
        <v>236</v>
      </c>
      <c r="C34" s="17">
        <v>394015</v>
      </c>
      <c r="D34" s="6" t="s">
        <v>118</v>
      </c>
      <c r="E34" s="6"/>
      <c r="F34" s="18">
        <v>550012777</v>
      </c>
      <c r="G34" s="6" t="s">
        <v>214</v>
      </c>
      <c r="H34" s="6" t="s">
        <v>94</v>
      </c>
      <c r="I34" s="7">
        <v>46964</v>
      </c>
      <c r="J34" s="7">
        <v>271.3</v>
      </c>
      <c r="K34" s="7">
        <v>0</v>
      </c>
      <c r="L34" s="7">
        <v>127.41</v>
      </c>
      <c r="M34" s="8">
        <v>0</v>
      </c>
      <c r="N34" s="8">
        <v>0.0182</v>
      </c>
      <c r="O34" s="8">
        <v>0.0011</v>
      </c>
    </row>
    <row r="35" spans="2:15" ht="12.75">
      <c r="B35" s="6" t="s">
        <v>237</v>
      </c>
      <c r="C35" s="17">
        <v>1141357</v>
      </c>
      <c r="D35" s="6" t="s">
        <v>118</v>
      </c>
      <c r="E35" s="6"/>
      <c r="F35" s="18">
        <v>550258438</v>
      </c>
      <c r="G35" s="6" t="s">
        <v>214</v>
      </c>
      <c r="H35" s="6" t="s">
        <v>94</v>
      </c>
      <c r="I35" s="7">
        <v>5582</v>
      </c>
      <c r="J35" s="7">
        <v>1638</v>
      </c>
      <c r="K35" s="7">
        <v>8.93</v>
      </c>
      <c r="L35" s="7">
        <v>100.36</v>
      </c>
      <c r="M35" s="8">
        <v>0.0001</v>
      </c>
      <c r="N35" s="8">
        <v>0.0144</v>
      </c>
      <c r="O35" s="8">
        <v>0.0009</v>
      </c>
    </row>
    <row r="36" spans="2:15" ht="12.75">
      <c r="B36" s="6" t="s">
        <v>238</v>
      </c>
      <c r="C36" s="17">
        <v>1083484</v>
      </c>
      <c r="D36" s="6" t="s">
        <v>118</v>
      </c>
      <c r="E36" s="6"/>
      <c r="F36" s="18">
        <v>520044314</v>
      </c>
      <c r="G36" s="6" t="s">
        <v>164</v>
      </c>
      <c r="H36" s="6" t="s">
        <v>94</v>
      </c>
      <c r="I36" s="7">
        <v>2419</v>
      </c>
      <c r="J36" s="7">
        <v>1912</v>
      </c>
      <c r="K36" s="7">
        <v>0</v>
      </c>
      <c r="L36" s="7">
        <v>46.25</v>
      </c>
      <c r="M36" s="8">
        <v>0</v>
      </c>
      <c r="N36" s="8">
        <v>0.0066</v>
      </c>
      <c r="O36" s="8">
        <v>0.0004</v>
      </c>
    </row>
    <row r="37" spans="2:15" ht="12.75">
      <c r="B37" s="6" t="s">
        <v>239</v>
      </c>
      <c r="C37" s="17">
        <v>1093202</v>
      </c>
      <c r="D37" s="6" t="s">
        <v>118</v>
      </c>
      <c r="E37" s="6"/>
      <c r="F37" s="18">
        <v>520043878</v>
      </c>
      <c r="G37" s="6" t="s">
        <v>188</v>
      </c>
      <c r="H37" s="6" t="s">
        <v>94</v>
      </c>
      <c r="I37" s="7">
        <v>1168</v>
      </c>
      <c r="J37" s="7">
        <v>5718</v>
      </c>
      <c r="K37" s="7">
        <v>0</v>
      </c>
      <c r="L37" s="7">
        <v>66.79</v>
      </c>
      <c r="M37" s="8">
        <v>0.0001</v>
      </c>
      <c r="N37" s="8">
        <v>0.0096</v>
      </c>
      <c r="O37" s="8">
        <v>0.0006</v>
      </c>
    </row>
    <row r="38" spans="2:15" ht="12.75">
      <c r="B38" s="6" t="s">
        <v>240</v>
      </c>
      <c r="C38" s="17">
        <v>1087659</v>
      </c>
      <c r="D38" s="6" t="s">
        <v>118</v>
      </c>
      <c r="E38" s="6"/>
      <c r="F38" s="18">
        <v>53368</v>
      </c>
      <c r="G38" s="6" t="s">
        <v>218</v>
      </c>
      <c r="H38" s="6" t="s">
        <v>94</v>
      </c>
      <c r="I38" s="7">
        <v>1426</v>
      </c>
      <c r="J38" s="7">
        <v>4299</v>
      </c>
      <c r="K38" s="7">
        <v>0</v>
      </c>
      <c r="L38" s="7">
        <v>61.3</v>
      </c>
      <c r="M38" s="8">
        <v>0</v>
      </c>
      <c r="N38" s="8">
        <v>0.0088</v>
      </c>
      <c r="O38" s="8">
        <v>0.0005</v>
      </c>
    </row>
    <row r="39" spans="2:15" ht="12.75">
      <c r="B39" s="6" t="s">
        <v>241</v>
      </c>
      <c r="C39" s="17">
        <v>1084557</v>
      </c>
      <c r="D39" s="6" t="s">
        <v>118</v>
      </c>
      <c r="E39" s="6"/>
      <c r="F39" s="18">
        <v>511812463</v>
      </c>
      <c r="G39" s="6" t="s">
        <v>220</v>
      </c>
      <c r="H39" s="6" t="s">
        <v>94</v>
      </c>
      <c r="I39" s="7">
        <v>878</v>
      </c>
      <c r="J39" s="7">
        <v>9411</v>
      </c>
      <c r="K39" s="7">
        <v>0</v>
      </c>
      <c r="L39" s="7">
        <v>82.63</v>
      </c>
      <c r="M39" s="8">
        <v>0</v>
      </c>
      <c r="N39" s="8">
        <v>0.0118</v>
      </c>
      <c r="O39" s="8">
        <v>0.0007</v>
      </c>
    </row>
    <row r="40" spans="2:15" ht="12.75">
      <c r="B40" s="6" t="s">
        <v>242</v>
      </c>
      <c r="C40" s="17">
        <v>1084698</v>
      </c>
      <c r="D40" s="6" t="s">
        <v>118</v>
      </c>
      <c r="E40" s="6"/>
      <c r="F40" s="18">
        <v>520039942</v>
      </c>
      <c r="G40" s="6" t="s">
        <v>243</v>
      </c>
      <c r="H40" s="6" t="s">
        <v>94</v>
      </c>
      <c r="I40" s="7">
        <v>757</v>
      </c>
      <c r="J40" s="7">
        <v>9054</v>
      </c>
      <c r="K40" s="7">
        <v>0.76</v>
      </c>
      <c r="L40" s="7">
        <v>69.3</v>
      </c>
      <c r="M40" s="8">
        <v>0</v>
      </c>
      <c r="N40" s="8">
        <v>0.0099</v>
      </c>
      <c r="O40" s="8">
        <v>0.0006</v>
      </c>
    </row>
    <row r="41" spans="2:15" ht="12.75">
      <c r="B41" s="6" t="s">
        <v>244</v>
      </c>
      <c r="C41" s="17">
        <v>445015</v>
      </c>
      <c r="D41" s="6" t="s">
        <v>118</v>
      </c>
      <c r="E41" s="6"/>
      <c r="F41" s="18">
        <v>520039413</v>
      </c>
      <c r="G41" s="6" t="s">
        <v>243</v>
      </c>
      <c r="H41" s="6" t="s">
        <v>94</v>
      </c>
      <c r="I41" s="7">
        <v>1411</v>
      </c>
      <c r="J41" s="7">
        <v>4355</v>
      </c>
      <c r="K41" s="7">
        <v>0</v>
      </c>
      <c r="L41" s="7">
        <v>61.45</v>
      </c>
      <c r="M41" s="8">
        <v>0</v>
      </c>
      <c r="N41" s="8">
        <v>0.0088</v>
      </c>
      <c r="O41" s="8">
        <v>0.0005</v>
      </c>
    </row>
    <row r="42" spans="2:15" ht="12.75">
      <c r="B42" s="6" t="s">
        <v>245</v>
      </c>
      <c r="C42" s="17">
        <v>720011</v>
      </c>
      <c r="D42" s="6" t="s">
        <v>118</v>
      </c>
      <c r="E42" s="6"/>
      <c r="F42" s="18">
        <v>520041146</v>
      </c>
      <c r="G42" s="6" t="s">
        <v>246</v>
      </c>
      <c r="H42" s="6" t="s">
        <v>94</v>
      </c>
      <c r="I42" s="7">
        <v>47031</v>
      </c>
      <c r="J42" s="7">
        <v>190</v>
      </c>
      <c r="K42" s="7">
        <v>0</v>
      </c>
      <c r="L42" s="7">
        <v>89.36</v>
      </c>
      <c r="M42" s="8">
        <v>0.0001</v>
      </c>
      <c r="N42" s="8">
        <v>0.0128</v>
      </c>
      <c r="O42" s="8">
        <v>0.0008</v>
      </c>
    </row>
    <row r="43" spans="2:15" ht="12.75">
      <c r="B43" s="6" t="s">
        <v>247</v>
      </c>
      <c r="C43" s="17">
        <v>1123355</v>
      </c>
      <c r="D43" s="6" t="s">
        <v>118</v>
      </c>
      <c r="E43" s="6"/>
      <c r="F43" s="18">
        <v>513901371</v>
      </c>
      <c r="G43" s="6" t="s">
        <v>246</v>
      </c>
      <c r="H43" s="6" t="s">
        <v>94</v>
      </c>
      <c r="I43" s="7">
        <v>14423</v>
      </c>
      <c r="J43" s="7">
        <v>419.2</v>
      </c>
      <c r="K43" s="7">
        <v>0</v>
      </c>
      <c r="L43" s="7">
        <v>60.46</v>
      </c>
      <c r="M43" s="8">
        <v>0</v>
      </c>
      <c r="N43" s="8">
        <v>0.0087</v>
      </c>
      <c r="O43" s="8">
        <v>0.0005</v>
      </c>
    </row>
    <row r="44" spans="2:15" ht="12.75">
      <c r="B44" s="13" t="s">
        <v>248</v>
      </c>
      <c r="C44" s="14"/>
      <c r="D44" s="13"/>
      <c r="E44" s="13"/>
      <c r="F44" s="13"/>
      <c r="G44" s="13"/>
      <c r="H44" s="13"/>
      <c r="I44" s="15">
        <v>87010</v>
      </c>
      <c r="L44" s="15">
        <v>231.51</v>
      </c>
      <c r="N44" s="16">
        <v>0.0332</v>
      </c>
      <c r="O44" s="16">
        <v>0.002</v>
      </c>
    </row>
    <row r="45" spans="2:15" ht="12.75">
      <c r="B45" s="6" t="s">
        <v>249</v>
      </c>
      <c r="C45" s="17">
        <v>1082353</v>
      </c>
      <c r="D45" s="6" t="s">
        <v>118</v>
      </c>
      <c r="E45" s="6"/>
      <c r="F45" s="18">
        <v>520031808</v>
      </c>
      <c r="G45" s="6" t="s">
        <v>184</v>
      </c>
      <c r="H45" s="6" t="s">
        <v>94</v>
      </c>
      <c r="I45" s="7">
        <v>52267</v>
      </c>
      <c r="J45" s="7">
        <v>174.8</v>
      </c>
      <c r="K45" s="7">
        <v>0</v>
      </c>
      <c r="L45" s="7">
        <v>91.36</v>
      </c>
      <c r="M45" s="8">
        <v>0.0002</v>
      </c>
      <c r="N45" s="8">
        <v>0.0131</v>
      </c>
      <c r="O45" s="8">
        <v>0.0008</v>
      </c>
    </row>
    <row r="46" spans="2:15" ht="12.75">
      <c r="B46" s="6" t="s">
        <v>250</v>
      </c>
      <c r="C46" s="17">
        <v>1142421</v>
      </c>
      <c r="D46" s="6" t="s">
        <v>118</v>
      </c>
      <c r="E46" s="6"/>
      <c r="F46" s="18">
        <v>514010081</v>
      </c>
      <c r="G46" s="6" t="s">
        <v>160</v>
      </c>
      <c r="H46" s="6" t="s">
        <v>94</v>
      </c>
      <c r="I46" s="7">
        <v>20562</v>
      </c>
      <c r="J46" s="7">
        <v>112.2</v>
      </c>
      <c r="K46" s="7">
        <v>0</v>
      </c>
      <c r="L46" s="7">
        <v>23.07</v>
      </c>
      <c r="M46" s="8">
        <v>0.0002</v>
      </c>
      <c r="N46" s="8">
        <v>0.0033</v>
      </c>
      <c r="O46" s="8">
        <v>0.0002</v>
      </c>
    </row>
    <row r="47" spans="2:15" ht="12.75">
      <c r="B47" s="6" t="s">
        <v>251</v>
      </c>
      <c r="C47" s="17">
        <v>639013</v>
      </c>
      <c r="D47" s="6" t="s">
        <v>118</v>
      </c>
      <c r="E47" s="6"/>
      <c r="F47" s="18">
        <v>520023896</v>
      </c>
      <c r="G47" s="6" t="s">
        <v>235</v>
      </c>
      <c r="H47" s="6" t="s">
        <v>94</v>
      </c>
      <c r="I47" s="7">
        <v>6421</v>
      </c>
      <c r="J47" s="7">
        <v>1083</v>
      </c>
      <c r="K47" s="7">
        <v>0</v>
      </c>
      <c r="L47" s="7">
        <v>69.54</v>
      </c>
      <c r="M47" s="8">
        <v>0</v>
      </c>
      <c r="N47" s="8">
        <v>0.01</v>
      </c>
      <c r="O47" s="8">
        <v>0.0006</v>
      </c>
    </row>
    <row r="48" spans="2:15" ht="12.75">
      <c r="B48" s="6" t="s">
        <v>252</v>
      </c>
      <c r="C48" s="17">
        <v>1142454</v>
      </c>
      <c r="D48" s="6" t="s">
        <v>118</v>
      </c>
      <c r="E48" s="6"/>
      <c r="F48" s="18">
        <v>511164907</v>
      </c>
      <c r="G48" s="6" t="s">
        <v>253</v>
      </c>
      <c r="H48" s="6" t="s">
        <v>94</v>
      </c>
      <c r="I48" s="7">
        <v>7760</v>
      </c>
      <c r="J48" s="7">
        <v>612.6</v>
      </c>
      <c r="K48" s="7">
        <v>0</v>
      </c>
      <c r="L48" s="7">
        <v>47.54</v>
      </c>
      <c r="M48" s="8">
        <v>0.0003</v>
      </c>
      <c r="N48" s="8">
        <v>0.0068</v>
      </c>
      <c r="O48" s="8">
        <v>0.0004</v>
      </c>
    </row>
    <row r="49" spans="2:15" ht="12.75">
      <c r="B49" s="13" t="s">
        <v>254</v>
      </c>
      <c r="C49" s="14"/>
      <c r="D49" s="13"/>
      <c r="E49" s="13"/>
      <c r="F49" s="13"/>
      <c r="G49" s="13"/>
      <c r="H49" s="13"/>
      <c r="I49" s="15">
        <v>0</v>
      </c>
      <c r="L49" s="15">
        <v>0</v>
      </c>
      <c r="N49" s="16">
        <v>0</v>
      </c>
      <c r="O49" s="16">
        <v>0</v>
      </c>
    </row>
    <row r="50" spans="2:15" ht="12.75">
      <c r="B50" s="13" t="s">
        <v>255</v>
      </c>
      <c r="C50" s="14"/>
      <c r="D50" s="13"/>
      <c r="E50" s="13"/>
      <c r="F50" s="13"/>
      <c r="G50" s="13"/>
      <c r="H50" s="13"/>
      <c r="I50" s="15">
        <v>0</v>
      </c>
      <c r="L50" s="15">
        <v>0</v>
      </c>
      <c r="N50" s="16">
        <v>0</v>
      </c>
      <c r="O50" s="16">
        <v>0</v>
      </c>
    </row>
    <row r="51" spans="2:15" ht="12.75">
      <c r="B51" s="3" t="s">
        <v>256</v>
      </c>
      <c r="C51" s="12"/>
      <c r="D51" s="3"/>
      <c r="E51" s="3"/>
      <c r="F51" s="3"/>
      <c r="G51" s="3"/>
      <c r="H51" s="3"/>
      <c r="I51" s="9">
        <v>16939</v>
      </c>
      <c r="L51" s="9">
        <v>2094.83</v>
      </c>
      <c r="N51" s="10">
        <v>0.3</v>
      </c>
      <c r="O51" s="10">
        <v>0.0185</v>
      </c>
    </row>
    <row r="52" spans="2:15" ht="12.75">
      <c r="B52" s="13" t="s">
        <v>257</v>
      </c>
      <c r="C52" s="14"/>
      <c r="D52" s="13"/>
      <c r="E52" s="13"/>
      <c r="F52" s="13"/>
      <c r="G52" s="13"/>
      <c r="H52" s="13"/>
      <c r="I52" s="15">
        <v>352</v>
      </c>
      <c r="L52" s="15">
        <v>113.1</v>
      </c>
      <c r="N52" s="16">
        <v>0.0162</v>
      </c>
      <c r="O52" s="16">
        <v>0.001</v>
      </c>
    </row>
    <row r="53" spans="2:15" ht="12.75">
      <c r="B53" s="6" t="s">
        <v>258</v>
      </c>
      <c r="C53" s="17" t="s">
        <v>259</v>
      </c>
      <c r="D53" s="6" t="s">
        <v>260</v>
      </c>
      <c r="E53" s="6" t="s">
        <v>199</v>
      </c>
      <c r="F53" s="6"/>
      <c r="G53" s="6" t="s">
        <v>261</v>
      </c>
      <c r="H53" s="6" t="s">
        <v>43</v>
      </c>
      <c r="I53" s="7">
        <v>128</v>
      </c>
      <c r="J53" s="7">
        <v>11811</v>
      </c>
      <c r="K53" s="7">
        <v>0</v>
      </c>
      <c r="L53" s="7">
        <v>54.41</v>
      </c>
      <c r="M53" s="8">
        <v>0</v>
      </c>
      <c r="N53" s="8">
        <v>0.0078</v>
      </c>
      <c r="O53" s="8">
        <v>0.0005</v>
      </c>
    </row>
    <row r="54" spans="2:15" ht="12.75">
      <c r="B54" s="6" t="s">
        <v>262</v>
      </c>
      <c r="C54" s="17" t="s">
        <v>263</v>
      </c>
      <c r="D54" s="6" t="s">
        <v>260</v>
      </c>
      <c r="E54" s="6" t="s">
        <v>199</v>
      </c>
      <c r="F54" s="6"/>
      <c r="G54" s="6" t="s">
        <v>264</v>
      </c>
      <c r="H54" s="6" t="s">
        <v>43</v>
      </c>
      <c r="I54" s="7">
        <v>224</v>
      </c>
      <c r="J54" s="7">
        <v>7280</v>
      </c>
      <c r="K54" s="7">
        <v>0</v>
      </c>
      <c r="L54" s="7">
        <v>58.69</v>
      </c>
      <c r="M54" s="8">
        <v>0</v>
      </c>
      <c r="N54" s="8">
        <v>0.0084</v>
      </c>
      <c r="O54" s="8">
        <v>0.0005</v>
      </c>
    </row>
    <row r="55" spans="2:15" ht="12.75">
      <c r="B55" s="13" t="s">
        <v>265</v>
      </c>
      <c r="C55" s="14"/>
      <c r="D55" s="13"/>
      <c r="E55" s="13"/>
      <c r="F55" s="13"/>
      <c r="G55" s="13"/>
      <c r="H55" s="13"/>
      <c r="I55" s="15">
        <v>16587</v>
      </c>
      <c r="L55" s="15">
        <v>1981.73</v>
      </c>
      <c r="N55" s="16">
        <v>0.2838</v>
      </c>
      <c r="O55" s="16">
        <v>0.0175</v>
      </c>
    </row>
    <row r="56" spans="2:15" ht="12.75">
      <c r="B56" s="6" t="s">
        <v>266</v>
      </c>
      <c r="C56" s="17" t="s">
        <v>267</v>
      </c>
      <c r="D56" s="6" t="s">
        <v>260</v>
      </c>
      <c r="E56" s="6" t="s">
        <v>199</v>
      </c>
      <c r="F56" s="6"/>
      <c r="G56" s="6" t="s">
        <v>268</v>
      </c>
      <c r="H56" s="6" t="s">
        <v>43</v>
      </c>
      <c r="I56" s="7">
        <v>515</v>
      </c>
      <c r="J56" s="7">
        <v>2543</v>
      </c>
      <c r="K56" s="7">
        <v>0</v>
      </c>
      <c r="L56" s="7">
        <v>47.13</v>
      </c>
      <c r="M56" s="8">
        <v>0</v>
      </c>
      <c r="N56" s="8">
        <v>0.0068</v>
      </c>
      <c r="O56" s="8">
        <v>0.0004</v>
      </c>
    </row>
    <row r="57" spans="2:15" ht="12.75">
      <c r="B57" s="6" t="s">
        <v>269</v>
      </c>
      <c r="C57" s="17" t="s">
        <v>270</v>
      </c>
      <c r="D57" s="6" t="s">
        <v>260</v>
      </c>
      <c r="E57" s="6" t="s">
        <v>199</v>
      </c>
      <c r="F57" s="6"/>
      <c r="G57" s="6" t="s">
        <v>268</v>
      </c>
      <c r="H57" s="6" t="s">
        <v>43</v>
      </c>
      <c r="I57" s="7">
        <v>1507</v>
      </c>
      <c r="J57" s="7">
        <v>1310</v>
      </c>
      <c r="K57" s="7">
        <v>0</v>
      </c>
      <c r="L57" s="7">
        <v>71.05</v>
      </c>
      <c r="M57" s="8">
        <v>0.0002</v>
      </c>
      <c r="N57" s="8">
        <v>0.0102</v>
      </c>
      <c r="O57" s="8">
        <v>0.0006</v>
      </c>
    </row>
    <row r="58" spans="2:15" ht="12.75">
      <c r="B58" s="6" t="s">
        <v>271</v>
      </c>
      <c r="C58" s="17" t="s">
        <v>272</v>
      </c>
      <c r="D58" s="6" t="s">
        <v>260</v>
      </c>
      <c r="E58" s="6" t="s">
        <v>199</v>
      </c>
      <c r="F58" s="6"/>
      <c r="G58" s="6" t="s">
        <v>273</v>
      </c>
      <c r="H58" s="6" t="s">
        <v>43</v>
      </c>
      <c r="I58" s="7">
        <v>211</v>
      </c>
      <c r="J58" s="7">
        <v>880</v>
      </c>
      <c r="K58" s="7">
        <v>0</v>
      </c>
      <c r="L58" s="7">
        <v>6.68</v>
      </c>
      <c r="M58" s="8">
        <v>0</v>
      </c>
      <c r="N58" s="8">
        <v>0.001</v>
      </c>
      <c r="O58" s="8">
        <v>0.0001</v>
      </c>
    </row>
    <row r="59" spans="2:15" ht="12.75">
      <c r="B59" s="6" t="s">
        <v>274</v>
      </c>
      <c r="C59" s="17" t="s">
        <v>275</v>
      </c>
      <c r="D59" s="6" t="s">
        <v>260</v>
      </c>
      <c r="E59" s="6" t="s">
        <v>199</v>
      </c>
      <c r="F59" s="6"/>
      <c r="G59" s="6" t="s">
        <v>273</v>
      </c>
      <c r="H59" s="6" t="s">
        <v>43</v>
      </c>
      <c r="I59" s="7">
        <v>295</v>
      </c>
      <c r="J59" s="7">
        <v>5937</v>
      </c>
      <c r="K59" s="7">
        <v>0</v>
      </c>
      <c r="L59" s="7">
        <v>63.03</v>
      </c>
      <c r="M59" s="8">
        <v>0</v>
      </c>
      <c r="N59" s="8">
        <v>0.009</v>
      </c>
      <c r="O59" s="8">
        <v>0.0006</v>
      </c>
    </row>
    <row r="60" spans="2:15" ht="12.75">
      <c r="B60" s="6" t="s">
        <v>276</v>
      </c>
      <c r="C60" s="17" t="s">
        <v>277</v>
      </c>
      <c r="D60" s="6" t="s">
        <v>260</v>
      </c>
      <c r="E60" s="6" t="s">
        <v>199</v>
      </c>
      <c r="F60" s="6"/>
      <c r="G60" s="6" t="s">
        <v>268</v>
      </c>
      <c r="H60" s="6" t="s">
        <v>43</v>
      </c>
      <c r="I60" s="7">
        <v>115</v>
      </c>
      <c r="J60" s="7">
        <v>18874</v>
      </c>
      <c r="K60" s="7">
        <v>0</v>
      </c>
      <c r="L60" s="7">
        <v>78.12</v>
      </c>
      <c r="M60" s="8">
        <v>0</v>
      </c>
      <c r="N60" s="8">
        <v>0.0112</v>
      </c>
      <c r="O60" s="8">
        <v>0.0007</v>
      </c>
    </row>
    <row r="61" spans="2:15" ht="12.75">
      <c r="B61" s="6" t="s">
        <v>278</v>
      </c>
      <c r="C61" s="17" t="s">
        <v>279</v>
      </c>
      <c r="D61" s="6" t="s">
        <v>260</v>
      </c>
      <c r="E61" s="6" t="s">
        <v>199</v>
      </c>
      <c r="F61" s="6"/>
      <c r="G61" s="6" t="s">
        <v>268</v>
      </c>
      <c r="H61" s="6" t="s">
        <v>43</v>
      </c>
      <c r="I61" s="7">
        <v>39</v>
      </c>
      <c r="J61" s="7">
        <v>26740</v>
      </c>
      <c r="K61" s="7">
        <v>0</v>
      </c>
      <c r="L61" s="7">
        <v>37.53</v>
      </c>
      <c r="M61" s="8">
        <v>0</v>
      </c>
      <c r="N61" s="8">
        <v>0.0054</v>
      </c>
      <c r="O61" s="8">
        <v>0.0003</v>
      </c>
    </row>
    <row r="62" spans="2:15" ht="12.75">
      <c r="B62" s="6" t="s">
        <v>280</v>
      </c>
      <c r="C62" s="17" t="s">
        <v>281</v>
      </c>
      <c r="D62" s="6" t="s">
        <v>260</v>
      </c>
      <c r="E62" s="6" t="s">
        <v>199</v>
      </c>
      <c r="F62" s="6"/>
      <c r="G62" s="6" t="s">
        <v>282</v>
      </c>
      <c r="H62" s="6" t="s">
        <v>43</v>
      </c>
      <c r="I62" s="7">
        <v>570</v>
      </c>
      <c r="J62" s="7">
        <v>3800</v>
      </c>
      <c r="K62" s="7">
        <v>0</v>
      </c>
      <c r="L62" s="7">
        <v>77.95</v>
      </c>
      <c r="M62" s="8">
        <v>0</v>
      </c>
      <c r="N62" s="8">
        <v>0.0112</v>
      </c>
      <c r="O62" s="8">
        <v>0.0007</v>
      </c>
    </row>
    <row r="63" spans="2:15" ht="12.75">
      <c r="B63" s="6" t="s">
        <v>283</v>
      </c>
      <c r="C63" s="17" t="s">
        <v>284</v>
      </c>
      <c r="D63" s="6" t="s">
        <v>140</v>
      </c>
      <c r="E63" s="6" t="s">
        <v>199</v>
      </c>
      <c r="F63" s="6"/>
      <c r="G63" s="6" t="s">
        <v>285</v>
      </c>
      <c r="H63" s="6" t="s">
        <v>43</v>
      </c>
      <c r="I63" s="7">
        <v>98</v>
      </c>
      <c r="J63" s="7">
        <v>36739</v>
      </c>
      <c r="K63" s="7">
        <v>0</v>
      </c>
      <c r="L63" s="7">
        <v>129.58</v>
      </c>
      <c r="M63" s="8">
        <v>0</v>
      </c>
      <c r="N63" s="8">
        <v>0.0186</v>
      </c>
      <c r="O63" s="8">
        <v>0.0011</v>
      </c>
    </row>
    <row r="64" spans="2:15" ht="12.75">
      <c r="B64" s="6" t="s">
        <v>286</v>
      </c>
      <c r="C64" s="17" t="s">
        <v>287</v>
      </c>
      <c r="D64" s="6" t="s">
        <v>140</v>
      </c>
      <c r="E64" s="6" t="s">
        <v>199</v>
      </c>
      <c r="F64" s="6"/>
      <c r="G64" s="6" t="s">
        <v>288</v>
      </c>
      <c r="H64" s="6" t="s">
        <v>43</v>
      </c>
      <c r="I64" s="7">
        <v>590</v>
      </c>
      <c r="J64" s="7">
        <v>7072</v>
      </c>
      <c r="K64" s="7">
        <v>0.76</v>
      </c>
      <c r="L64" s="7">
        <v>150.93</v>
      </c>
      <c r="M64" s="8">
        <v>0</v>
      </c>
      <c r="N64" s="8">
        <v>0.0216</v>
      </c>
      <c r="O64" s="8">
        <v>0.0013</v>
      </c>
    </row>
    <row r="65" spans="2:15" ht="12.75">
      <c r="B65" s="6" t="s">
        <v>289</v>
      </c>
      <c r="C65" s="17" t="s">
        <v>290</v>
      </c>
      <c r="D65" s="6" t="s">
        <v>140</v>
      </c>
      <c r="E65" s="6" t="s">
        <v>199</v>
      </c>
      <c r="F65" s="6"/>
      <c r="G65" s="6" t="s">
        <v>291</v>
      </c>
      <c r="H65" s="6" t="s">
        <v>43</v>
      </c>
      <c r="I65" s="7">
        <v>1148</v>
      </c>
      <c r="J65" s="7">
        <v>2994</v>
      </c>
      <c r="K65" s="7">
        <v>0.46</v>
      </c>
      <c r="L65" s="7">
        <v>124.17</v>
      </c>
      <c r="M65" s="8">
        <v>0</v>
      </c>
      <c r="N65" s="8">
        <v>0.0178</v>
      </c>
      <c r="O65" s="8">
        <v>0.0011</v>
      </c>
    </row>
    <row r="66" spans="2:15" ht="12.75">
      <c r="B66" s="6" t="s">
        <v>292</v>
      </c>
      <c r="C66" s="17" t="s">
        <v>293</v>
      </c>
      <c r="D66" s="6" t="s">
        <v>140</v>
      </c>
      <c r="E66" s="6" t="s">
        <v>199</v>
      </c>
      <c r="F66" s="6"/>
      <c r="G66" s="6" t="s">
        <v>291</v>
      </c>
      <c r="H66" s="6" t="s">
        <v>43</v>
      </c>
      <c r="I66" s="7">
        <v>438</v>
      </c>
      <c r="J66" s="7">
        <v>7295</v>
      </c>
      <c r="K66" s="7">
        <v>0</v>
      </c>
      <c r="L66" s="7">
        <v>115</v>
      </c>
      <c r="M66" s="8">
        <v>0</v>
      </c>
      <c r="N66" s="8">
        <v>0.0165</v>
      </c>
      <c r="O66" s="8">
        <v>0.001</v>
      </c>
    </row>
    <row r="67" spans="2:15" ht="12.75">
      <c r="B67" s="6" t="s">
        <v>294</v>
      </c>
      <c r="C67" s="17" t="s">
        <v>295</v>
      </c>
      <c r="D67" s="6" t="s">
        <v>260</v>
      </c>
      <c r="E67" s="6" t="s">
        <v>199</v>
      </c>
      <c r="F67" s="6"/>
      <c r="G67" s="6" t="s">
        <v>261</v>
      </c>
      <c r="H67" s="6" t="s">
        <v>43</v>
      </c>
      <c r="I67" s="7">
        <v>46</v>
      </c>
      <c r="J67" s="7">
        <v>120736</v>
      </c>
      <c r="K67" s="7">
        <v>0</v>
      </c>
      <c r="L67" s="7">
        <v>199.88</v>
      </c>
      <c r="M67" s="8">
        <v>0</v>
      </c>
      <c r="N67" s="8">
        <v>0.0286</v>
      </c>
      <c r="O67" s="8">
        <v>0.0018</v>
      </c>
    </row>
    <row r="68" spans="2:15" ht="12.75">
      <c r="B68" s="6" t="s">
        <v>296</v>
      </c>
      <c r="C68" s="17" t="s">
        <v>297</v>
      </c>
      <c r="D68" s="6" t="s">
        <v>260</v>
      </c>
      <c r="E68" s="6" t="s">
        <v>199</v>
      </c>
      <c r="F68" s="6"/>
      <c r="G68" s="6" t="s">
        <v>261</v>
      </c>
      <c r="H68" s="6" t="s">
        <v>43</v>
      </c>
      <c r="I68" s="7">
        <v>407</v>
      </c>
      <c r="J68" s="7">
        <v>11441</v>
      </c>
      <c r="K68" s="7">
        <v>0</v>
      </c>
      <c r="L68" s="7">
        <v>167.59</v>
      </c>
      <c r="M68" s="8">
        <v>0</v>
      </c>
      <c r="N68" s="8">
        <v>0.024</v>
      </c>
      <c r="O68" s="8">
        <v>0.0015</v>
      </c>
    </row>
    <row r="69" spans="2:15" ht="12.75">
      <c r="B69" s="6" t="s">
        <v>298</v>
      </c>
      <c r="C69" s="17" t="s">
        <v>299</v>
      </c>
      <c r="D69" s="6" t="s">
        <v>268</v>
      </c>
      <c r="E69" s="6" t="s">
        <v>199</v>
      </c>
      <c r="F69" s="6"/>
      <c r="G69" s="6" t="s">
        <v>261</v>
      </c>
      <c r="H69" s="6" t="s">
        <v>48</v>
      </c>
      <c r="I69" s="7">
        <v>297</v>
      </c>
      <c r="J69" s="7">
        <v>10780</v>
      </c>
      <c r="K69" s="7">
        <v>0</v>
      </c>
      <c r="L69" s="7">
        <v>134.96</v>
      </c>
      <c r="M69" s="8">
        <v>0</v>
      </c>
      <c r="N69" s="8">
        <v>0.0193</v>
      </c>
      <c r="O69" s="8">
        <v>0.0012</v>
      </c>
    </row>
    <row r="70" spans="2:15" ht="12.75">
      <c r="B70" s="6" t="s">
        <v>300</v>
      </c>
      <c r="C70" s="17" t="s">
        <v>301</v>
      </c>
      <c r="D70" s="6" t="s">
        <v>140</v>
      </c>
      <c r="E70" s="6" t="s">
        <v>199</v>
      </c>
      <c r="F70" s="6"/>
      <c r="G70" s="6" t="s">
        <v>261</v>
      </c>
      <c r="H70" s="6" t="s">
        <v>43</v>
      </c>
      <c r="I70" s="7">
        <v>295</v>
      </c>
      <c r="J70" s="7">
        <v>15002</v>
      </c>
      <c r="K70" s="7">
        <v>0</v>
      </c>
      <c r="L70" s="7">
        <v>159.28</v>
      </c>
      <c r="M70" s="8">
        <v>0</v>
      </c>
      <c r="N70" s="8">
        <v>0.0228</v>
      </c>
      <c r="O70" s="8">
        <v>0.0014</v>
      </c>
    </row>
    <row r="71" spans="2:15" ht="12.75">
      <c r="B71" s="6" t="s">
        <v>302</v>
      </c>
      <c r="C71" s="17" t="s">
        <v>303</v>
      </c>
      <c r="D71" s="6" t="s">
        <v>260</v>
      </c>
      <c r="E71" s="6" t="s">
        <v>199</v>
      </c>
      <c r="F71" s="6"/>
      <c r="G71" s="6" t="s">
        <v>304</v>
      </c>
      <c r="H71" s="6" t="s">
        <v>43</v>
      </c>
      <c r="I71" s="7">
        <v>178</v>
      </c>
      <c r="J71" s="7">
        <v>22495</v>
      </c>
      <c r="K71" s="7">
        <v>0</v>
      </c>
      <c r="L71" s="7">
        <v>144.11</v>
      </c>
      <c r="M71" s="8">
        <v>0</v>
      </c>
      <c r="N71" s="8">
        <v>0.0206</v>
      </c>
      <c r="O71" s="8">
        <v>0.0013</v>
      </c>
    </row>
    <row r="72" spans="2:15" ht="12.75">
      <c r="B72" s="6" t="s">
        <v>305</v>
      </c>
      <c r="C72" s="17" t="s">
        <v>306</v>
      </c>
      <c r="D72" s="6" t="s">
        <v>140</v>
      </c>
      <c r="E72" s="6" t="s">
        <v>199</v>
      </c>
      <c r="F72" s="6"/>
      <c r="G72" s="6" t="s">
        <v>188</v>
      </c>
      <c r="H72" s="6" t="s">
        <v>43</v>
      </c>
      <c r="I72" s="7">
        <v>131</v>
      </c>
      <c r="J72" s="7">
        <v>13854</v>
      </c>
      <c r="K72" s="7">
        <v>0.26</v>
      </c>
      <c r="L72" s="7">
        <v>65.58</v>
      </c>
      <c r="M72" s="8">
        <v>0</v>
      </c>
      <c r="N72" s="8">
        <v>0.0094</v>
      </c>
      <c r="O72" s="8">
        <v>0.0006</v>
      </c>
    </row>
    <row r="73" spans="2:15" ht="12.75">
      <c r="B73" s="6" t="s">
        <v>307</v>
      </c>
      <c r="C73" s="17" t="s">
        <v>308</v>
      </c>
      <c r="D73" s="6" t="s">
        <v>309</v>
      </c>
      <c r="E73" s="6" t="s">
        <v>199</v>
      </c>
      <c r="F73" s="6"/>
      <c r="G73" s="6" t="s">
        <v>268</v>
      </c>
      <c r="H73" s="6" t="s">
        <v>48</v>
      </c>
      <c r="I73" s="7">
        <v>9380</v>
      </c>
      <c r="J73" s="7">
        <v>395.07</v>
      </c>
      <c r="K73" s="7">
        <v>0</v>
      </c>
      <c r="L73" s="7">
        <v>156.21</v>
      </c>
      <c r="M73" s="8">
        <v>0</v>
      </c>
      <c r="N73" s="8">
        <v>0.0224</v>
      </c>
      <c r="O73" s="8">
        <v>0.0014</v>
      </c>
    </row>
    <row r="74" spans="2:15" ht="12.75">
      <c r="B74" s="6" t="s">
        <v>310</v>
      </c>
      <c r="C74" s="17" t="s">
        <v>311</v>
      </c>
      <c r="D74" s="6" t="s">
        <v>260</v>
      </c>
      <c r="E74" s="6" t="s">
        <v>199</v>
      </c>
      <c r="F74" s="6"/>
      <c r="G74" s="6" t="s">
        <v>268</v>
      </c>
      <c r="H74" s="6" t="s">
        <v>43</v>
      </c>
      <c r="I74" s="7">
        <v>327</v>
      </c>
      <c r="J74" s="7">
        <v>4499</v>
      </c>
      <c r="K74" s="7">
        <v>0</v>
      </c>
      <c r="L74" s="7">
        <v>52.95</v>
      </c>
      <c r="M74" s="8">
        <v>0</v>
      </c>
      <c r="N74" s="8">
        <v>0.0076</v>
      </c>
      <c r="O74" s="8">
        <v>0.0005</v>
      </c>
    </row>
    <row r="77" spans="2:8" ht="12.75">
      <c r="B77" s="6" t="s">
        <v>100</v>
      </c>
      <c r="C77" s="17"/>
      <c r="D77" s="6"/>
      <c r="E77" s="6"/>
      <c r="F77" s="6"/>
      <c r="G77" s="6"/>
      <c r="H77" s="6"/>
    </row>
    <row r="81" ht="12.75">
      <c r="B8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rightToLeft="1" workbookViewId="0" topLeftCell="A1"/>
  </sheetViews>
  <sheetFormatPr defaultColWidth="9.140625" defaultRowHeight="12.75"/>
  <cols>
    <col min="2" max="2" width="46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8.7109375" style="0" customWidth="1"/>
    <col min="7" max="7" width="15.7109375" style="0" customWidth="1"/>
    <col min="8" max="8" width="12.7109375" style="0" customWidth="1"/>
    <col min="9" max="9" width="11.7109375" style="0" customWidth="1"/>
    <col min="10" max="10" width="21.7109375" style="0" customWidth="1"/>
    <col min="11" max="11" width="11.7109375" style="0" customWidth="1"/>
    <col min="12" max="12" width="24.7109375" style="0" customWidth="1"/>
    <col min="13" max="13" width="27.7109375" style="0" customWidth="1"/>
    <col min="14" max="14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312</v>
      </c>
    </row>
    <row r="8" spans="2:14" ht="12.75">
      <c r="B8" s="3" t="s">
        <v>76</v>
      </c>
      <c r="C8" s="3" t="s">
        <v>77</v>
      </c>
      <c r="D8" s="3" t="s">
        <v>103</v>
      </c>
      <c r="E8" s="3" t="s">
        <v>78</v>
      </c>
      <c r="F8" s="3" t="s">
        <v>145</v>
      </c>
      <c r="G8" s="3" t="s">
        <v>81</v>
      </c>
      <c r="H8" s="3" t="s">
        <v>106</v>
      </c>
      <c r="I8" s="3" t="s">
        <v>42</v>
      </c>
      <c r="J8" s="3" t="s">
        <v>107</v>
      </c>
      <c r="K8" s="3" t="s">
        <v>84</v>
      </c>
      <c r="L8" s="3" t="s">
        <v>108</v>
      </c>
      <c r="M8" s="3" t="s">
        <v>109</v>
      </c>
      <c r="N8" s="3" t="s">
        <v>86</v>
      </c>
    </row>
    <row r="9" spans="2:14" ht="12.75">
      <c r="B9" s="4"/>
      <c r="C9" s="4"/>
      <c r="D9" s="4"/>
      <c r="E9" s="4"/>
      <c r="F9" s="4"/>
      <c r="G9" s="4"/>
      <c r="H9" s="4" t="s">
        <v>112</v>
      </c>
      <c r="I9" s="4" t="s">
        <v>113</v>
      </c>
      <c r="J9" s="4" t="s">
        <v>88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 ht="12.75">
      <c r="B11" s="3" t="s">
        <v>313</v>
      </c>
      <c r="C11" s="12"/>
      <c r="D11" s="3"/>
      <c r="E11" s="3"/>
      <c r="F11" s="3"/>
      <c r="G11" s="3"/>
      <c r="H11" s="9">
        <v>33665</v>
      </c>
      <c r="K11" s="9">
        <v>3310.39</v>
      </c>
      <c r="M11" s="10">
        <v>1</v>
      </c>
      <c r="N11" s="10">
        <v>0.0292</v>
      </c>
    </row>
    <row r="12" spans="2:14" ht="12.75">
      <c r="B12" s="3" t="s">
        <v>314</v>
      </c>
      <c r="C12" s="12"/>
      <c r="D12" s="3"/>
      <c r="E12" s="3"/>
      <c r="F12" s="3"/>
      <c r="G12" s="3"/>
      <c r="H12" s="9">
        <v>25219</v>
      </c>
      <c r="K12" s="9">
        <v>677.29</v>
      </c>
      <c r="M12" s="10">
        <v>0.2046</v>
      </c>
      <c r="N12" s="10">
        <v>0.006</v>
      </c>
    </row>
    <row r="13" spans="2:14" ht="12.75">
      <c r="B13" s="13" t="s">
        <v>315</v>
      </c>
      <c r="C13" s="14"/>
      <c r="D13" s="13"/>
      <c r="E13" s="13"/>
      <c r="F13" s="13"/>
      <c r="G13" s="13"/>
      <c r="H13" s="15">
        <v>25219</v>
      </c>
      <c r="K13" s="15">
        <v>677.29</v>
      </c>
      <c r="M13" s="16">
        <v>0.2046</v>
      </c>
      <c r="N13" s="16">
        <v>0.006</v>
      </c>
    </row>
    <row r="14" spans="2:14" ht="12.75">
      <c r="B14" s="6" t="s">
        <v>316</v>
      </c>
      <c r="C14" s="17">
        <v>1113232</v>
      </c>
      <c r="D14" s="6" t="s">
        <v>118</v>
      </c>
      <c r="E14" s="18">
        <v>514103811</v>
      </c>
      <c r="F14" s="6" t="s">
        <v>317</v>
      </c>
      <c r="G14" s="6" t="s">
        <v>94</v>
      </c>
      <c r="H14" s="7">
        <v>22926</v>
      </c>
      <c r="I14" s="7">
        <v>1479</v>
      </c>
      <c r="J14" s="7">
        <v>0</v>
      </c>
      <c r="K14" s="7">
        <v>339.08</v>
      </c>
      <c r="L14" s="8">
        <v>0.0001</v>
      </c>
      <c r="M14" s="8">
        <v>0.1024</v>
      </c>
      <c r="N14" s="8">
        <v>0.003</v>
      </c>
    </row>
    <row r="15" spans="2:14" ht="12.75">
      <c r="B15" s="6" t="s">
        <v>318</v>
      </c>
      <c r="C15" s="17">
        <v>1117266</v>
      </c>
      <c r="D15" s="6" t="s">
        <v>118</v>
      </c>
      <c r="E15" s="18">
        <v>513502211</v>
      </c>
      <c r="F15" s="6" t="s">
        <v>317</v>
      </c>
      <c r="G15" s="6" t="s">
        <v>94</v>
      </c>
      <c r="H15" s="7">
        <v>2293</v>
      </c>
      <c r="I15" s="7">
        <v>14750</v>
      </c>
      <c r="J15" s="7">
        <v>0</v>
      </c>
      <c r="K15" s="7">
        <v>338.22</v>
      </c>
      <c r="L15" s="8">
        <v>0</v>
      </c>
      <c r="M15" s="8">
        <v>0.1022</v>
      </c>
      <c r="N15" s="8">
        <v>0.003</v>
      </c>
    </row>
    <row r="16" spans="2:14" ht="12.75">
      <c r="B16" s="13" t="s">
        <v>319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 ht="12.75">
      <c r="B17" s="13" t="s">
        <v>320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 ht="12.75">
      <c r="B18" s="13" t="s">
        <v>321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 ht="12.75">
      <c r="B19" s="13" t="s">
        <v>322</v>
      </c>
      <c r="C19" s="14"/>
      <c r="D19" s="13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 ht="12.75">
      <c r="B20" s="13" t="s">
        <v>323</v>
      </c>
      <c r="C20" s="14"/>
      <c r="D20" s="13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 ht="12.75">
      <c r="B21" s="3" t="s">
        <v>324</v>
      </c>
      <c r="C21" s="12"/>
      <c r="D21" s="3"/>
      <c r="E21" s="3"/>
      <c r="F21" s="3"/>
      <c r="G21" s="3"/>
      <c r="H21" s="9">
        <v>8446</v>
      </c>
      <c r="K21" s="9">
        <v>2633.09</v>
      </c>
      <c r="M21" s="10">
        <v>0.7954</v>
      </c>
      <c r="N21" s="10">
        <v>0.0232</v>
      </c>
    </row>
    <row r="22" spans="2:14" ht="12.75">
      <c r="B22" s="13" t="s">
        <v>325</v>
      </c>
      <c r="C22" s="14"/>
      <c r="D22" s="13"/>
      <c r="E22" s="13"/>
      <c r="F22" s="13"/>
      <c r="G22" s="13"/>
      <c r="H22" s="15">
        <v>8446</v>
      </c>
      <c r="K22" s="15">
        <v>2633.09</v>
      </c>
      <c r="M22" s="16">
        <v>0.7954</v>
      </c>
      <c r="N22" s="16">
        <v>0.0232</v>
      </c>
    </row>
    <row r="23" spans="2:14" ht="12.75">
      <c r="B23" s="6" t="s">
        <v>326</v>
      </c>
      <c r="C23" s="17" t="s">
        <v>327</v>
      </c>
      <c r="D23" s="6" t="s">
        <v>140</v>
      </c>
      <c r="E23" s="6"/>
      <c r="F23" s="6" t="s">
        <v>328</v>
      </c>
      <c r="G23" s="6" t="s">
        <v>43</v>
      </c>
      <c r="H23" s="7">
        <v>1185</v>
      </c>
      <c r="I23" s="7">
        <v>16777</v>
      </c>
      <c r="J23" s="7">
        <v>1.32</v>
      </c>
      <c r="K23" s="7">
        <v>716.83</v>
      </c>
      <c r="L23" s="8">
        <v>0.0001</v>
      </c>
      <c r="M23" s="8">
        <v>0.2165</v>
      </c>
      <c r="N23" s="8">
        <v>0.0063</v>
      </c>
    </row>
    <row r="24" spans="2:14" ht="12.75">
      <c r="B24" s="6" t="s">
        <v>329</v>
      </c>
      <c r="C24" s="17" t="s">
        <v>330</v>
      </c>
      <c r="D24" s="6" t="s">
        <v>331</v>
      </c>
      <c r="E24" s="6"/>
      <c r="F24" s="6" t="s">
        <v>328</v>
      </c>
      <c r="G24" s="6" t="s">
        <v>43</v>
      </c>
      <c r="H24" s="7">
        <v>300</v>
      </c>
      <c r="I24" s="7">
        <v>8286.5</v>
      </c>
      <c r="J24" s="7">
        <v>0</v>
      </c>
      <c r="K24" s="7">
        <v>89.47</v>
      </c>
      <c r="L24" s="8">
        <v>0.0002</v>
      </c>
      <c r="M24" s="8">
        <v>0.027</v>
      </c>
      <c r="N24" s="8">
        <v>0.0008</v>
      </c>
    </row>
    <row r="25" spans="2:14" ht="12.75">
      <c r="B25" s="6" t="s">
        <v>332</v>
      </c>
      <c r="C25" s="17" t="s">
        <v>333</v>
      </c>
      <c r="D25" s="6" t="s">
        <v>140</v>
      </c>
      <c r="E25" s="6"/>
      <c r="F25" s="6" t="s">
        <v>328</v>
      </c>
      <c r="G25" s="6" t="s">
        <v>43</v>
      </c>
      <c r="H25" s="7">
        <v>682</v>
      </c>
      <c r="I25" s="7">
        <v>29069</v>
      </c>
      <c r="J25" s="7">
        <v>2.43</v>
      </c>
      <c r="K25" s="7">
        <v>715.94</v>
      </c>
      <c r="L25" s="8">
        <v>0</v>
      </c>
      <c r="M25" s="8">
        <v>0.2163</v>
      </c>
      <c r="N25" s="8">
        <v>0.0063</v>
      </c>
    </row>
    <row r="26" spans="2:14" ht="12.75">
      <c r="B26" s="6" t="s">
        <v>334</v>
      </c>
      <c r="C26" s="17" t="s">
        <v>335</v>
      </c>
      <c r="D26" s="6" t="s">
        <v>140</v>
      </c>
      <c r="E26" s="6"/>
      <c r="F26" s="6" t="s">
        <v>328</v>
      </c>
      <c r="G26" s="6" t="s">
        <v>43</v>
      </c>
      <c r="H26" s="7">
        <v>565</v>
      </c>
      <c r="I26" s="7">
        <v>5950</v>
      </c>
      <c r="J26" s="7">
        <v>0</v>
      </c>
      <c r="K26" s="7">
        <v>120.99</v>
      </c>
      <c r="L26" s="8">
        <v>0</v>
      </c>
      <c r="M26" s="8">
        <v>0.0365</v>
      </c>
      <c r="N26" s="8">
        <v>0.0011</v>
      </c>
    </row>
    <row r="27" spans="2:14" ht="12.75">
      <c r="B27" s="6" t="s">
        <v>336</v>
      </c>
      <c r="C27" s="17" t="s">
        <v>337</v>
      </c>
      <c r="D27" s="6" t="s">
        <v>140</v>
      </c>
      <c r="E27" s="6"/>
      <c r="F27" s="6" t="s">
        <v>328</v>
      </c>
      <c r="G27" s="6" t="s">
        <v>43</v>
      </c>
      <c r="H27" s="7">
        <v>1758</v>
      </c>
      <c r="I27" s="7">
        <v>5798</v>
      </c>
      <c r="J27" s="7">
        <v>0</v>
      </c>
      <c r="K27" s="7">
        <v>366.84</v>
      </c>
      <c r="L27" s="8">
        <v>0</v>
      </c>
      <c r="M27" s="8">
        <v>0.1108</v>
      </c>
      <c r="N27" s="8">
        <v>0.0032</v>
      </c>
    </row>
    <row r="28" spans="2:14" ht="12.75">
      <c r="B28" s="6" t="s">
        <v>338</v>
      </c>
      <c r="C28" s="17" t="s">
        <v>339</v>
      </c>
      <c r="D28" s="6" t="s">
        <v>140</v>
      </c>
      <c r="E28" s="6"/>
      <c r="F28" s="6" t="s">
        <v>328</v>
      </c>
      <c r="G28" s="6" t="s">
        <v>43</v>
      </c>
      <c r="H28" s="7">
        <v>2380</v>
      </c>
      <c r="I28" s="7">
        <v>2787</v>
      </c>
      <c r="J28" s="7">
        <v>0</v>
      </c>
      <c r="K28" s="7">
        <v>238.72</v>
      </c>
      <c r="L28" s="8">
        <v>0</v>
      </c>
      <c r="M28" s="8">
        <v>0.0721</v>
      </c>
      <c r="N28" s="8">
        <v>0.0021</v>
      </c>
    </row>
    <row r="29" spans="2:14" ht="12.75">
      <c r="B29" s="6" t="s">
        <v>340</v>
      </c>
      <c r="C29" s="17" t="s">
        <v>341</v>
      </c>
      <c r="D29" s="6" t="s">
        <v>140</v>
      </c>
      <c r="E29" s="6"/>
      <c r="F29" s="6" t="s">
        <v>328</v>
      </c>
      <c r="G29" s="6" t="s">
        <v>43</v>
      </c>
      <c r="H29" s="7">
        <v>861</v>
      </c>
      <c r="I29" s="7">
        <v>5385</v>
      </c>
      <c r="J29" s="7">
        <v>0</v>
      </c>
      <c r="K29" s="7">
        <v>166.87</v>
      </c>
      <c r="L29" s="8">
        <v>0</v>
      </c>
      <c r="M29" s="8">
        <v>0.0504</v>
      </c>
      <c r="N29" s="8">
        <v>0.0015</v>
      </c>
    </row>
    <row r="30" spans="2:14" ht="12.75">
      <c r="B30" s="6" t="s">
        <v>342</v>
      </c>
      <c r="C30" s="17" t="s">
        <v>343</v>
      </c>
      <c r="D30" s="6" t="s">
        <v>344</v>
      </c>
      <c r="E30" s="6"/>
      <c r="F30" s="6" t="s">
        <v>328</v>
      </c>
      <c r="G30" s="6" t="s">
        <v>48</v>
      </c>
      <c r="H30" s="7">
        <v>266</v>
      </c>
      <c r="I30" s="7">
        <v>10694</v>
      </c>
      <c r="J30" s="7">
        <v>0</v>
      </c>
      <c r="K30" s="7">
        <v>119.91</v>
      </c>
      <c r="L30" s="8">
        <v>0</v>
      </c>
      <c r="M30" s="8">
        <v>0.0362</v>
      </c>
      <c r="N30" s="8">
        <v>0.0011</v>
      </c>
    </row>
    <row r="31" spans="2:14" ht="12.75">
      <c r="B31" s="6" t="s">
        <v>345</v>
      </c>
      <c r="C31" s="17" t="s">
        <v>346</v>
      </c>
      <c r="D31" s="6" t="s">
        <v>140</v>
      </c>
      <c r="E31" s="6"/>
      <c r="F31" s="6" t="s">
        <v>328</v>
      </c>
      <c r="G31" s="6" t="s">
        <v>43</v>
      </c>
      <c r="H31" s="7">
        <v>449</v>
      </c>
      <c r="I31" s="7">
        <v>6035</v>
      </c>
      <c r="J31" s="7">
        <v>0</v>
      </c>
      <c r="K31" s="7">
        <v>97.52</v>
      </c>
      <c r="L31" s="8">
        <v>0</v>
      </c>
      <c r="M31" s="8">
        <v>0.0295</v>
      </c>
      <c r="N31" s="8">
        <v>0.0009</v>
      </c>
    </row>
    <row r="32" spans="2:14" ht="12.75">
      <c r="B32" s="13" t="s">
        <v>347</v>
      </c>
      <c r="C32" s="14"/>
      <c r="D32" s="13"/>
      <c r="E32" s="13"/>
      <c r="F32" s="13"/>
      <c r="G32" s="13"/>
      <c r="H32" s="15">
        <v>0</v>
      </c>
      <c r="K32" s="15">
        <v>0</v>
      </c>
      <c r="M32" s="16">
        <v>0</v>
      </c>
      <c r="N32" s="16">
        <v>0</v>
      </c>
    </row>
    <row r="33" spans="2:14" ht="12.75">
      <c r="B33" s="13" t="s">
        <v>322</v>
      </c>
      <c r="C33" s="14"/>
      <c r="D33" s="13"/>
      <c r="E33" s="13"/>
      <c r="F33" s="13"/>
      <c r="G33" s="13"/>
      <c r="H33" s="15">
        <v>0</v>
      </c>
      <c r="K33" s="15">
        <v>0</v>
      </c>
      <c r="M33" s="16">
        <v>0</v>
      </c>
      <c r="N33" s="16">
        <v>0</v>
      </c>
    </row>
    <row r="34" spans="2:14" ht="12.75">
      <c r="B34" s="13" t="s">
        <v>323</v>
      </c>
      <c r="C34" s="14"/>
      <c r="D34" s="13"/>
      <c r="E34" s="13"/>
      <c r="F34" s="13"/>
      <c r="G34" s="13"/>
      <c r="H34" s="15">
        <v>0</v>
      </c>
      <c r="K34" s="15">
        <v>0</v>
      </c>
      <c r="M34" s="16">
        <v>0</v>
      </c>
      <c r="N34" s="16">
        <v>0</v>
      </c>
    </row>
    <row r="37" spans="2:7" ht="12.75">
      <c r="B37" s="6" t="s">
        <v>100</v>
      </c>
      <c r="C37" s="17"/>
      <c r="D37" s="6"/>
      <c r="E37" s="6"/>
      <c r="F37" s="6"/>
      <c r="G37" s="6"/>
    </row>
    <row r="41" ht="12.75">
      <c r="B4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 topLeftCell="A1"/>
  </sheetViews>
  <sheetFormatPr defaultColWidth="9.140625" defaultRowHeight="12.75"/>
  <cols>
    <col min="2" max="2" width="38.7109375" style="0" customWidth="1"/>
    <col min="3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10" width="11.7109375" style="0" customWidth="1"/>
    <col min="11" max="11" width="9.7109375" style="0" customWidth="1"/>
    <col min="12" max="12" width="11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348</v>
      </c>
    </row>
    <row r="8" spans="2:15" ht="12.75">
      <c r="B8" s="3" t="s">
        <v>76</v>
      </c>
      <c r="C8" s="3" t="s">
        <v>77</v>
      </c>
      <c r="D8" s="3" t="s">
        <v>103</v>
      </c>
      <c r="E8" s="3" t="s">
        <v>78</v>
      </c>
      <c r="F8" s="3" t="s">
        <v>145</v>
      </c>
      <c r="G8" s="3" t="s">
        <v>79</v>
      </c>
      <c r="H8" s="3" t="s">
        <v>80</v>
      </c>
      <c r="I8" s="3" t="s">
        <v>81</v>
      </c>
      <c r="J8" s="3" t="s">
        <v>106</v>
      </c>
      <c r="K8" s="3" t="s">
        <v>42</v>
      </c>
      <c r="L8" s="3" t="s">
        <v>84</v>
      </c>
      <c r="M8" s="3" t="s">
        <v>108</v>
      </c>
      <c r="N8" s="3" t="s">
        <v>109</v>
      </c>
      <c r="O8" s="3" t="s">
        <v>86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112</v>
      </c>
      <c r="K9" s="4" t="s">
        <v>113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349</v>
      </c>
      <c r="C11" s="12"/>
      <c r="D11" s="3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 ht="12.75">
      <c r="B12" s="3" t="s">
        <v>350</v>
      </c>
      <c r="C12" s="12"/>
      <c r="D12" s="3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156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351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204</v>
      </c>
      <c r="C15" s="14"/>
      <c r="D15" s="13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352</v>
      </c>
      <c r="C16" s="14"/>
      <c r="D16" s="13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353</v>
      </c>
      <c r="C17" s="12"/>
      <c r="D17" s="3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 ht="12.75">
      <c r="B18" s="13" t="s">
        <v>156</v>
      </c>
      <c r="C18" s="14"/>
      <c r="D18" s="13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 ht="12.75">
      <c r="B19" s="13" t="s">
        <v>351</v>
      </c>
      <c r="C19" s="14"/>
      <c r="D19" s="13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 ht="12.75">
      <c r="B20" s="13" t="s">
        <v>204</v>
      </c>
      <c r="C20" s="14"/>
      <c r="D20" s="13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 ht="12.75">
      <c r="B21" s="13" t="s">
        <v>352</v>
      </c>
      <c r="C21" s="14"/>
      <c r="D21" s="13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9" ht="12.75">
      <c r="B24" s="6" t="s">
        <v>100</v>
      </c>
      <c r="C24" s="17"/>
      <c r="D24" s="6"/>
      <c r="E24" s="6"/>
      <c r="F24" s="6"/>
      <c r="G24" s="6"/>
      <c r="H24" s="6"/>
      <c r="I24" s="6"/>
    </row>
    <row r="28" ht="12.75">
      <c r="B2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 topLeftCell="A1"/>
  </sheetViews>
  <sheetFormatPr defaultColWidth="9.140625" defaultRowHeight="12.75"/>
  <cols>
    <col min="2" max="2" width="27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101</v>
      </c>
    </row>
    <row r="7" ht="15.75">
      <c r="B7" s="2" t="s">
        <v>354</v>
      </c>
    </row>
    <row r="8" spans="2:12" ht="12.75">
      <c r="B8" s="3" t="s">
        <v>76</v>
      </c>
      <c r="C8" s="3" t="s">
        <v>77</v>
      </c>
      <c r="D8" s="3" t="s">
        <v>103</v>
      </c>
      <c r="E8" s="3" t="s">
        <v>145</v>
      </c>
      <c r="F8" s="3" t="s">
        <v>81</v>
      </c>
      <c r="G8" s="3" t="s">
        <v>106</v>
      </c>
      <c r="H8" s="3" t="s">
        <v>42</v>
      </c>
      <c r="I8" s="3" t="s">
        <v>84</v>
      </c>
      <c r="J8" s="3" t="s">
        <v>108</v>
      </c>
      <c r="K8" s="3" t="s">
        <v>109</v>
      </c>
      <c r="L8" s="3" t="s">
        <v>86</v>
      </c>
    </row>
    <row r="9" spans="2:12" ht="12.75">
      <c r="B9" s="4"/>
      <c r="C9" s="4"/>
      <c r="D9" s="4"/>
      <c r="E9" s="4"/>
      <c r="F9" s="4"/>
      <c r="G9" s="4" t="s">
        <v>112</v>
      </c>
      <c r="H9" s="4" t="s">
        <v>113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355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356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356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357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 ht="12.75">
      <c r="B15" s="13" t="s">
        <v>357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 ht="12.75">
      <c r="B18" s="6" t="s">
        <v>100</v>
      </c>
      <c r="C18" s="17"/>
      <c r="D18" s="6"/>
      <c r="E18" s="6"/>
      <c r="F18" s="6"/>
    </row>
    <row r="22" ht="12.75">
      <c r="B22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Yaniv Lavi</dc:creator>
  <cp:keywords/>
  <dc:description/>
  <cp:lastModifiedBy>Yaniv Lavi</cp:lastModifiedBy>
  <dcterms:created xsi:type="dcterms:W3CDTF">2018-10-07T08:09:40Z</dcterms:created>
  <dcterms:modified xsi:type="dcterms:W3CDTF">2018-10-11T08:58:56Z</dcterms:modified>
  <cp:category/>
  <cp:version/>
  <cp:contentType/>
  <cp:contentStatus/>
</cp:coreProperties>
</file>