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60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<sst xmlns="http://schemas.openxmlformats.org/spreadsheetml/2006/main" count="108" uniqueCount="79">
  <si>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</si>
  <si>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</si>
  <si>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</si>
  <si>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</si>
  <si>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</si>
  <si>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</si>
  <si>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</si>
  <si>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</si>
  <si>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</si>
  <si>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</si>
  <si>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</si>
  <si>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</si>
  <si>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</si>
  <si>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</si>
  <si>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</si>
  <si>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</si>
  <si>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</si>
  <si>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</si>
  <si>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</si>
  <si>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</si>
  <si>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</si>
  <si>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</si>
  <si>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</si>
  <si>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</si>
  <si>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</si>
  <si>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</si>
  <si>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</si>
  <si>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</si>
  <si>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</si>
  <si>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</si>
  <si>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</si>
  <si>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</si>
  <si>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</si>
  <si>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</si>
  <si>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</si>
  <si>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</si>
  <si>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</si>
  <si>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</si>
  <si>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</si>
  <si>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</si>
  <si>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</si>
  <si>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</si>
  <si>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התרומה לתשואה אוקטובר XXXX</t>
  </si>
  <si>
    <t>שיעור מסך הנכסים אוקטובר XXXX</t>
  </si>
  <si>
    <t>התרומה לתשואה נובמבר XXXX</t>
  </si>
  <si>
    <t>שיעור מסך הנכסים נובמבר XXXX</t>
  </si>
  <si>
    <t>התרומה לתשואה דצמבר XXXX</t>
  </si>
  <si>
    <t>שיעור מסך הנכסים דצמבר XXXX</t>
  </si>
  <si>
    <t>התרומה לתשואה ינואר-דצמבר XXXX</t>
  </si>
  <si>
    <t>שיעור מסך הנכסים ינואר-דצמבר 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</si>
  <si>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</si>
  <si>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</si>
  <si>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</si>
  <si>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</si>
  <si>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</si>
  <si>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2020</t>
  </si>
  <si>
    <t>שיעור מסך הנכסים ינואר 2020</t>
  </si>
  <si>
    <t xml:space="preserve">התרומה לתשואה פברואר 2020 </t>
  </si>
  <si>
    <t xml:space="preserve">שיעור מסך הנכסים פברואר 2020 </t>
  </si>
  <si>
    <t>התרומה לתשואה מרץ 2020</t>
  </si>
  <si>
    <t>שיעור מסך הנכסים מרץ 2020</t>
  </si>
  <si>
    <t>שיעור מסך הנכסים ינואר-מרץ 2020</t>
  </si>
  <si>
    <t>התרומה לתשואה ינואר-מרץ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</si>
  <si>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</si>
  <si>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</si>
  <si>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</si>
  <si>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</si>
  <si>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</si>
  <si>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</si>
  <si>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ינואר-יוני 2020</t>
  </si>
  <si>
    <t>שיעור מסך הנכסים ינואר-יוני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</si>
  <si>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</si>
  <si>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</si>
  <si>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</si>
  <si>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</si>
  <si>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</si>
  <si>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</si>
  <si>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ינואר-ספטמבר 2020</t>
  </si>
  <si>
    <t>שיעור מסך הנכסים ינואר-ספטמבר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</si>
</sst>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3" fontId="3" fillId="2" borderId="11" xfId="15" applyNumberFormat="1" applyFont="1" applyFill="1" applyBorder="1"/>
    <xf numFmtId="10" fontId="3" fillId="4" borderId="12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3" fontId="3" fillId="5" borderId="11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3" xfId="0" applyFont="1" applyFill="1" applyBorder="1"/>
    <xf numFmtId="0" fontId="3" fillId="3" borderId="14" xfId="0" applyFont="1" applyFill="1" applyBorder="1"/>
    <xf numFmtId="10" fontId="3" fillId="2" borderId="15" xfId="15" applyNumberFormat="1" applyFont="1" applyFill="1" applyBorder="1"/>
    <xf numFmtId="10" fontId="3" fillId="2" borderId="16" xfId="15" applyNumberFormat="1" applyFont="1" applyFill="1" applyBorder="1"/>
    <xf numFmtId="10" fontId="3" fillId="5" borderId="15" xfId="15" applyNumberFormat="1" applyFont="1" applyFill="1" applyBorder="1"/>
    <xf numFmtId="10" fontId="3" fillId="5" borderId="16" xfId="15" applyNumberFormat="1" applyFont="1" applyFill="1" applyBorder="1"/>
    <xf numFmtId="0" fontId="3" fillId="0" borderId="17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" fillId="2" borderId="7" xfId="15" applyNumberFormat="1" applyFont="1" applyFill="1" applyBorder="1"/>
    <xf numFmtId="4" fontId="3" fillId="2" borderId="11" xfId="15" applyNumberFormat="1" applyFont="1" applyFill="1" applyBorder="1"/>
    <xf numFmtId="4" fontId="3" fillId="5" borderId="11" xfId="15" applyNumberFormat="1" applyFont="1" applyFill="1" applyBorder="1"/>
    <xf numFmtId="10" fontId="2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</cellStyles>
  <dxfs count="4">
    <dxf>
      <numFmt numFmtId="177" formatCode="#,##0"/>
    </dxf>
    <dxf>
      <border>
        <top style="thin"/>
        <bottom style="thin"/>
      </border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3">
  <autoFilter ref="B36:J65"/>
  <tableColumns count="9">
    <tableColumn id="1" name="נתונים מצטברים"/>
    <tableColumn id="2" name="התרומה לתשואה ינואר-מרץ 2020" dataDxfId="2">
      <calculatedColumnFormula>C6+E6+G6</calculatedColumnFormula>
    </tableColumn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 dataDxfId="0"/>
    <tableColumn id="7" name="שיעור מסך הנכסים ינואר-ספטמבר 2020"/>
    <tableColumn id="8" name="התרומה לתשואה ינואר-דצמבר XXXX"/>
    <tableColumn id="9" name="שיעור מסך הנכסים ינואר-דצמבר XXXX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1">
  <autoFilter ref="B5:Z34"/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 "/>
    <tableColumn id="5" name="שיעור מסך הנכסים פברואר 2020 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XXXX"/>
    <tableColumn id="21" name="שיעור מסך הנכסים אוקטובר XXXX"/>
    <tableColumn id="22" name="התרומה לתשואה נובמבר XXXX"/>
    <tableColumn id="23" name="שיעור מסך הנכסים נובמבר XXXX"/>
    <tableColumn id="24" name="התרומה לתשואה דצמבר XXXX"/>
    <tableColumn id="25" name="שיעור מסך הנכסים דצמבר XXX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rightToLeft="1" tabSelected="1" workbookViewId="0" topLeftCell="B37">
      <selection activeCell="S27" sqref="S27"/>
    </sheetView>
  </sheetViews>
  <sheetFormatPr defaultColWidth="9.140625" defaultRowHeight="15"/>
  <cols>
    <col min="1" max="1" width="2.140625" style="1" customWidth="1"/>
    <col min="2" max="2" width="31.28125" style="1" customWidth="1"/>
    <col min="3" max="3" width="16.8515625" style="1" customWidth="1"/>
    <col min="4" max="5" width="16.28125" style="1" customWidth="1"/>
    <col min="6" max="6" width="18.28125" style="1" customWidth="1"/>
    <col min="7" max="7" width="16.28125" style="1" customWidth="1"/>
    <col min="8" max="9" width="17.57421875" style="1" customWidth="1"/>
    <col min="10" max="10" width="18.00390625" style="1" customWidth="1"/>
    <col min="11" max="11" width="13.140625" style="1" customWidth="1"/>
    <col min="12" max="12" width="14.7109375" style="1" customWidth="1"/>
    <col min="13" max="20" width="14.8515625" style="1" customWidth="1"/>
    <col min="21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7" t="s">
        <v>0</v>
      </c>
    </row>
    <row r="2" ht="18.75">
      <c r="B2" s="18" t="s">
        <v>52</v>
      </c>
    </row>
    <row r="3" spans="2:3" ht="37.5">
      <c r="B3" s="53" t="s">
        <v>54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60">
      <c r="B5" s="46" t="s">
        <v>40</v>
      </c>
      <c r="C5" s="40" t="s">
        <v>55</v>
      </c>
      <c r="D5" s="41" t="s">
        <v>56</v>
      </c>
      <c r="E5" s="42" t="s">
        <v>57</v>
      </c>
      <c r="F5" s="43" t="s">
        <v>58</v>
      </c>
      <c r="G5" s="40" t="s">
        <v>59</v>
      </c>
      <c r="H5" s="41" t="s">
        <v>60</v>
      </c>
      <c r="I5" s="42" t="s">
        <v>63</v>
      </c>
      <c r="J5" s="43" t="s">
        <v>64</v>
      </c>
      <c r="K5" s="40" t="s">
        <v>65</v>
      </c>
      <c r="L5" s="41" t="s">
        <v>66</v>
      </c>
      <c r="M5" s="42" t="s">
        <v>67</v>
      </c>
      <c r="N5" s="43" t="s">
        <v>68</v>
      </c>
      <c r="O5" s="40" t="s">
        <v>71</v>
      </c>
      <c r="P5" s="41" t="s">
        <v>72</v>
      </c>
      <c r="Q5" s="42" t="s">
        <v>73</v>
      </c>
      <c r="R5" s="43" t="s">
        <v>74</v>
      </c>
      <c r="S5" s="40" t="s">
        <v>75</v>
      </c>
      <c r="T5" s="41" t="s">
        <v>76</v>
      </c>
      <c r="U5" s="42" t="s">
        <v>42</v>
      </c>
      <c r="V5" s="43" t="s">
        <v>43</v>
      </c>
      <c r="W5" s="40" t="s">
        <v>44</v>
      </c>
      <c r="X5" s="41" t="s">
        <v>45</v>
      </c>
      <c r="Y5" s="42" t="s">
        <v>46</v>
      </c>
      <c r="Z5" s="43" t="s">
        <v>47</v>
      </c>
      <c r="AE5" s="3" t="s">
        <v>2</v>
      </c>
    </row>
    <row r="6" spans="2:31" ht="15">
      <c r="B6" s="6" t="s">
        <v>1</v>
      </c>
      <c r="C6" s="54">
        <v>3.06531387057934E-05</v>
      </c>
      <c r="D6" s="7">
        <v>0.0563065931747584</v>
      </c>
      <c r="E6" s="24">
        <v>0.00012251859314033</v>
      </c>
      <c r="F6" s="24">
        <v>0.0790589023681081</v>
      </c>
      <c r="G6" s="54">
        <v>0.00163673990812867</v>
      </c>
      <c r="H6" s="7">
        <v>0.0730690673306832</v>
      </c>
      <c r="I6" s="24">
        <v>-0.000995390853911869</v>
      </c>
      <c r="J6" s="24">
        <v>0.0623712327325324</v>
      </c>
      <c r="K6" s="54">
        <v>-2.98105574370485E-05</v>
      </c>
      <c r="L6" s="7">
        <v>0.0452363462916058</v>
      </c>
      <c r="M6" s="24">
        <v>-0.000465387719249519</v>
      </c>
      <c r="N6" s="24">
        <v>0.0363031708244915</v>
      </c>
      <c r="O6" s="54">
        <v>-0.000100231711297621</v>
      </c>
      <c r="P6" s="8">
        <v>0.0487</v>
      </c>
      <c r="Q6" s="24">
        <v>-0.00230333698900771</v>
      </c>
      <c r="R6" s="24">
        <v>0.0627040377807621</v>
      </c>
      <c r="S6" s="54">
        <v>0.000319343700442139</v>
      </c>
      <c r="T6" s="8">
        <v>0.0512706457025842</v>
      </c>
      <c r="U6" s="24"/>
      <c r="V6" s="25"/>
      <c r="W6" s="7"/>
      <c r="X6" s="8"/>
      <c r="Y6" s="24"/>
      <c r="Z6" s="25"/>
      <c r="AE6" s="3" t="s">
        <v>4</v>
      </c>
    </row>
    <row r="7" spans="2:31" ht="15">
      <c r="B7" s="9" t="s">
        <v>3</v>
      </c>
      <c r="C7" s="54">
        <v>0</v>
      </c>
      <c r="D7" s="7">
        <v>0</v>
      </c>
      <c r="E7" s="24">
        <v>0.000442996182783499</v>
      </c>
      <c r="F7" s="24">
        <v>0.0536583211346611</v>
      </c>
      <c r="G7" s="54">
        <v>-0.00239147999435512</v>
      </c>
      <c r="H7" s="7">
        <v>0.0831465678353201</v>
      </c>
      <c r="I7" s="24">
        <v>0.00138403348217969</v>
      </c>
      <c r="J7" s="24">
        <v>0.0786338696220923</v>
      </c>
      <c r="K7" s="54">
        <v>0.000854495676576337</v>
      </c>
      <c r="L7" s="7">
        <v>0.0729954136172835</v>
      </c>
      <c r="M7" s="24">
        <v>0.000460654784821828</v>
      </c>
      <c r="N7" s="24">
        <v>0.0737900630645996</v>
      </c>
      <c r="O7" s="54">
        <v>-8.61789223089812E-05</v>
      </c>
      <c r="P7" s="8">
        <v>0.0513</v>
      </c>
      <c r="Q7" s="24">
        <v>0.000397926868386844</v>
      </c>
      <c r="R7" s="24">
        <v>0.0613153511967832</v>
      </c>
      <c r="S7" s="54">
        <v>-0.00096676797623073</v>
      </c>
      <c r="T7" s="8">
        <v>0.0615158256588343</v>
      </c>
      <c r="U7" s="24"/>
      <c r="V7" s="25"/>
      <c r="W7" s="7"/>
      <c r="X7" s="8"/>
      <c r="Y7" s="24"/>
      <c r="Z7" s="25"/>
      <c r="AE7" s="3" t="s">
        <v>6</v>
      </c>
    </row>
    <row r="8" spans="2:31" ht="15">
      <c r="B8" s="9" t="s">
        <v>5</v>
      </c>
      <c r="C8" s="54">
        <v>0</v>
      </c>
      <c r="D8" s="7">
        <v>0</v>
      </c>
      <c r="E8" s="24">
        <v>0</v>
      </c>
      <c r="F8" s="24">
        <v>0</v>
      </c>
      <c r="G8" s="54">
        <v>0</v>
      </c>
      <c r="H8" s="7">
        <v>0</v>
      </c>
      <c r="I8" s="24">
        <v>0</v>
      </c>
      <c r="J8" s="24">
        <v>0</v>
      </c>
      <c r="K8" s="54">
        <v>0</v>
      </c>
      <c r="L8" s="7">
        <v>0</v>
      </c>
      <c r="M8" s="24">
        <v>0</v>
      </c>
      <c r="N8" s="24">
        <v>0</v>
      </c>
      <c r="O8" s="54">
        <v>0</v>
      </c>
      <c r="P8" s="8">
        <v>0</v>
      </c>
      <c r="Q8" s="24">
        <v>0</v>
      </c>
      <c r="R8" s="24">
        <v>0</v>
      </c>
      <c r="S8" s="54">
        <v>0</v>
      </c>
      <c r="T8" s="8">
        <v>0</v>
      </c>
      <c r="U8" s="24"/>
      <c r="V8" s="25"/>
      <c r="W8" s="7"/>
      <c r="X8" s="8"/>
      <c r="Y8" s="24"/>
      <c r="Z8" s="25"/>
      <c r="AE8" s="3" t="s">
        <v>8</v>
      </c>
    </row>
    <row r="9" spans="2:31" ht="15">
      <c r="B9" s="9" t="s">
        <v>7</v>
      </c>
      <c r="C9" s="54">
        <v>0</v>
      </c>
      <c r="D9" s="7">
        <v>0</v>
      </c>
      <c r="E9" s="24">
        <v>0</v>
      </c>
      <c r="F9" s="24">
        <v>0</v>
      </c>
      <c r="G9" s="54">
        <v>0</v>
      </c>
      <c r="H9" s="7">
        <v>0</v>
      </c>
      <c r="I9" s="24">
        <v>0</v>
      </c>
      <c r="J9" s="24">
        <v>0</v>
      </c>
      <c r="K9" s="54">
        <v>0</v>
      </c>
      <c r="L9" s="7">
        <v>0</v>
      </c>
      <c r="M9" s="24">
        <v>0</v>
      </c>
      <c r="N9" s="24">
        <v>0</v>
      </c>
      <c r="O9" s="54">
        <v>0</v>
      </c>
      <c r="P9" s="8">
        <v>0</v>
      </c>
      <c r="Q9" s="24">
        <v>0</v>
      </c>
      <c r="R9" s="24">
        <v>0</v>
      </c>
      <c r="S9" s="54">
        <v>0</v>
      </c>
      <c r="T9" s="8">
        <v>0</v>
      </c>
      <c r="U9" s="24"/>
      <c r="V9" s="25"/>
      <c r="W9" s="7"/>
      <c r="X9" s="8"/>
      <c r="Y9" s="24"/>
      <c r="Z9" s="25"/>
      <c r="AE9" s="3" t="s">
        <v>10</v>
      </c>
    </row>
    <row r="10" spans="2:31" ht="15">
      <c r="B10" s="9" t="s">
        <v>9</v>
      </c>
      <c r="C10" s="54">
        <v>7.9133917080932E-05</v>
      </c>
      <c r="D10" s="7">
        <v>0.0383203693387146</v>
      </c>
      <c r="E10" s="24">
        <v>-0.00052521297309513</v>
      </c>
      <c r="F10" s="24">
        <v>0.0884596159854343</v>
      </c>
      <c r="G10" s="54">
        <v>-0.00548877098364628</v>
      </c>
      <c r="H10" s="7">
        <v>0.0934265895488023</v>
      </c>
      <c r="I10" s="24">
        <v>0.00393852340309249</v>
      </c>
      <c r="J10" s="24">
        <v>0.0924355711524323</v>
      </c>
      <c r="K10" s="54">
        <v>0.000400170017555971</v>
      </c>
      <c r="L10" s="7">
        <v>0.118940148378282</v>
      </c>
      <c r="M10" s="24">
        <v>-0.00281639616774442</v>
      </c>
      <c r="N10" s="24">
        <v>0.121209859220107</v>
      </c>
      <c r="O10" s="54">
        <v>0.00378865149899688</v>
      </c>
      <c r="P10" s="8">
        <v>0.1229</v>
      </c>
      <c r="Q10" s="24">
        <v>0.00233397185968905</v>
      </c>
      <c r="R10" s="24">
        <v>0.114170971704078</v>
      </c>
      <c r="S10" s="54">
        <v>-0.00137693991646596</v>
      </c>
      <c r="T10" s="8">
        <v>0.132486208410094</v>
      </c>
      <c r="U10" s="24"/>
      <c r="V10" s="25"/>
      <c r="W10" s="7"/>
      <c r="X10" s="8"/>
      <c r="Y10" s="24"/>
      <c r="Z10" s="25"/>
      <c r="AE10" s="3" t="s">
        <v>12</v>
      </c>
    </row>
    <row r="11" spans="2:31" ht="15">
      <c r="B11" s="9" t="s">
        <v>11</v>
      </c>
      <c r="C11" s="54">
        <v>1.44262363079559E-05</v>
      </c>
      <c r="D11" s="7">
        <v>0.00329715024035142</v>
      </c>
      <c r="E11" s="24">
        <v>6.37182653417757E-06</v>
      </c>
      <c r="F11" s="24">
        <v>0.00344098125166483</v>
      </c>
      <c r="G11" s="54">
        <v>-0.000256892762793047</v>
      </c>
      <c r="H11" s="7">
        <v>0.00359718808509893</v>
      </c>
      <c r="I11" s="24">
        <v>0.000163081942110439</v>
      </c>
      <c r="J11" s="24">
        <v>0.00349802592882396</v>
      </c>
      <c r="K11" s="54">
        <v>4.15637798215955E-05</v>
      </c>
      <c r="L11" s="7">
        <v>0.00337577629574565</v>
      </c>
      <c r="M11" s="24">
        <v>-1.34072886518124E-05</v>
      </c>
      <c r="N11" s="24">
        <v>0.00332105983640354</v>
      </c>
      <c r="O11" s="54">
        <v>5.38660772383527E-05</v>
      </c>
      <c r="P11" s="8">
        <v>0.0035</v>
      </c>
      <c r="Q11" s="24">
        <v>4.61636183595289E-05</v>
      </c>
      <c r="R11" s="24">
        <v>0.0032671039662682</v>
      </c>
      <c r="S11" s="54">
        <v>9.19805517047255E-07</v>
      </c>
      <c r="T11" s="8">
        <v>0.00333124735260572</v>
      </c>
      <c r="U11" s="24"/>
      <c r="V11" s="25"/>
      <c r="W11" s="7"/>
      <c r="X11" s="8"/>
      <c r="Y11" s="24"/>
      <c r="Z11" s="25"/>
      <c r="AE11" s="3" t="s">
        <v>14</v>
      </c>
    </row>
    <row r="12" spans="2:31" ht="15">
      <c r="B12" s="9" t="s">
        <v>13</v>
      </c>
      <c r="C12" s="54">
        <v>0.00930140602353137</v>
      </c>
      <c r="D12" s="7">
        <v>0.361237612933825</v>
      </c>
      <c r="E12" s="24">
        <v>-0.0165701776383772</v>
      </c>
      <c r="F12" s="24">
        <v>0.32834928073763</v>
      </c>
      <c r="G12" s="54">
        <v>-0.0527599244367912</v>
      </c>
      <c r="H12" s="7">
        <v>0.310414787023686</v>
      </c>
      <c r="I12" s="24">
        <v>0.0274788197398033</v>
      </c>
      <c r="J12" s="24">
        <v>0.313908659476347</v>
      </c>
      <c r="K12" s="54">
        <v>0.00643733630946413</v>
      </c>
      <c r="L12" s="7">
        <v>0.312120274260336</v>
      </c>
      <c r="M12" s="24">
        <v>-0.0106045986098767</v>
      </c>
      <c r="N12" s="24">
        <v>0.307356783785203</v>
      </c>
      <c r="O12" s="54">
        <v>0.0153800028831226</v>
      </c>
      <c r="P12" s="8">
        <v>0.2857</v>
      </c>
      <c r="Q12" s="24">
        <v>0.0138781436634059</v>
      </c>
      <c r="R12" s="24">
        <v>0.273951326611711</v>
      </c>
      <c r="S12" s="54">
        <v>-0.0106994422183787</v>
      </c>
      <c r="T12" s="8">
        <v>0.267802372302348</v>
      </c>
      <c r="U12" s="24"/>
      <c r="V12" s="25"/>
      <c r="W12" s="7"/>
      <c r="X12" s="8"/>
      <c r="Y12" s="24"/>
      <c r="Z12" s="25"/>
      <c r="AE12" s="3" t="s">
        <v>15</v>
      </c>
    </row>
    <row r="13" spans="2:31" ht="15">
      <c r="B13" s="48" t="s">
        <v>53</v>
      </c>
      <c r="C13" s="54">
        <v>0.00296632035753811</v>
      </c>
      <c r="D13" s="7">
        <v>0.539895057843745</v>
      </c>
      <c r="E13" s="24">
        <v>-0.034949971711979</v>
      </c>
      <c r="F13" s="24">
        <v>0.446943223837262</v>
      </c>
      <c r="G13" s="54">
        <v>-0.0441962951459647</v>
      </c>
      <c r="H13" s="7">
        <v>0.449973366863137</v>
      </c>
      <c r="I13" s="24">
        <v>0.0419840059791836</v>
      </c>
      <c r="J13" s="24">
        <v>0.457403182743358</v>
      </c>
      <c r="K13" s="54">
        <v>0.0240142933402101</v>
      </c>
      <c r="L13" s="7">
        <v>0.4476680251579</v>
      </c>
      <c r="M13" s="24">
        <v>0.00833564519093487</v>
      </c>
      <c r="N13" s="24">
        <v>0.456816527275997</v>
      </c>
      <c r="O13" s="54">
        <v>0.0198529848063074</v>
      </c>
      <c r="P13" s="50">
        <v>0.4854</v>
      </c>
      <c r="Q13" s="24">
        <v>0.0277664045822557</v>
      </c>
      <c r="R13" s="24">
        <v>0.482530779553711</v>
      </c>
      <c r="S13" s="54">
        <v>-0.00580260460186098</v>
      </c>
      <c r="T13" s="50">
        <v>0.485149078542339</v>
      </c>
      <c r="U13" s="51"/>
      <c r="V13" s="52"/>
      <c r="W13" s="49"/>
      <c r="X13" s="50"/>
      <c r="Y13" s="51"/>
      <c r="Z13" s="52"/>
      <c r="AE13" s="3" t="s">
        <v>17</v>
      </c>
    </row>
    <row r="14" spans="2:31" ht="15">
      <c r="B14" s="9" t="s">
        <v>16</v>
      </c>
      <c r="C14" s="54">
        <v>0</v>
      </c>
      <c r="D14" s="7">
        <v>0</v>
      </c>
      <c r="E14" s="24">
        <v>0</v>
      </c>
      <c r="F14" s="24">
        <v>0</v>
      </c>
      <c r="G14" s="54">
        <v>0</v>
      </c>
      <c r="H14" s="7">
        <v>0</v>
      </c>
      <c r="I14" s="24">
        <v>0</v>
      </c>
      <c r="J14" s="24">
        <v>0</v>
      </c>
      <c r="K14" s="54">
        <v>0</v>
      </c>
      <c r="L14" s="7">
        <v>0</v>
      </c>
      <c r="M14" s="24">
        <v>0</v>
      </c>
      <c r="N14" s="24">
        <v>0</v>
      </c>
      <c r="O14" s="54">
        <v>0</v>
      </c>
      <c r="P14" s="8">
        <v>0</v>
      </c>
      <c r="Q14" s="24">
        <v>0</v>
      </c>
      <c r="R14" s="24">
        <v>0</v>
      </c>
      <c r="S14" s="54">
        <v>0</v>
      </c>
      <c r="T14" s="8">
        <v>0</v>
      </c>
      <c r="U14" s="24"/>
      <c r="V14" s="25"/>
      <c r="W14" s="7"/>
      <c r="X14" s="8"/>
      <c r="Y14" s="24"/>
      <c r="Z14" s="25"/>
      <c r="AE14" s="3" t="s">
        <v>19</v>
      </c>
    </row>
    <row r="15" spans="2:31" ht="15">
      <c r="B15" s="9" t="s">
        <v>18</v>
      </c>
      <c r="C15" s="54">
        <v>0</v>
      </c>
      <c r="D15" s="7">
        <v>0</v>
      </c>
      <c r="E15" s="24">
        <v>0</v>
      </c>
      <c r="F15" s="24">
        <v>0</v>
      </c>
      <c r="G15" s="54">
        <v>0</v>
      </c>
      <c r="H15" s="7">
        <v>0</v>
      </c>
      <c r="I15" s="24">
        <v>0</v>
      </c>
      <c r="J15" s="24">
        <v>0</v>
      </c>
      <c r="K15" s="54">
        <v>0</v>
      </c>
      <c r="L15" s="7">
        <v>0</v>
      </c>
      <c r="M15" s="24">
        <v>0</v>
      </c>
      <c r="N15" s="24">
        <v>0</v>
      </c>
      <c r="O15" s="54">
        <v>0</v>
      </c>
      <c r="P15" s="8">
        <v>0</v>
      </c>
      <c r="Q15" s="24">
        <v>0</v>
      </c>
      <c r="R15" s="24">
        <v>0</v>
      </c>
      <c r="S15" s="54">
        <v>0</v>
      </c>
      <c r="T15" s="8">
        <v>0</v>
      </c>
      <c r="U15" s="24"/>
      <c r="V15" s="25"/>
      <c r="W15" s="7"/>
      <c r="X15" s="8"/>
      <c r="Y15" s="24"/>
      <c r="Z15" s="25"/>
      <c r="AE15" s="3"/>
    </row>
    <row r="16" spans="2:31" ht="15">
      <c r="B16" s="9" t="s">
        <v>20</v>
      </c>
      <c r="C16" s="54">
        <v>0</v>
      </c>
      <c r="D16" s="7">
        <v>0</v>
      </c>
      <c r="E16" s="24">
        <v>0</v>
      </c>
      <c r="F16" s="24">
        <v>0</v>
      </c>
      <c r="G16" s="54">
        <v>0</v>
      </c>
      <c r="H16" s="7">
        <v>0</v>
      </c>
      <c r="I16" s="24">
        <v>0</v>
      </c>
      <c r="J16" s="24">
        <v>0</v>
      </c>
      <c r="K16" s="54">
        <v>0</v>
      </c>
      <c r="L16" s="7">
        <v>0</v>
      </c>
      <c r="M16" s="24">
        <v>0</v>
      </c>
      <c r="N16" s="24">
        <v>0</v>
      </c>
      <c r="O16" s="54">
        <v>0</v>
      </c>
      <c r="P16" s="8">
        <v>0</v>
      </c>
      <c r="Q16" s="24">
        <v>0</v>
      </c>
      <c r="R16" s="24">
        <v>0</v>
      </c>
      <c r="S16" s="54">
        <v>0</v>
      </c>
      <c r="T16" s="8">
        <v>0</v>
      </c>
      <c r="U16" s="24"/>
      <c r="V16" s="25"/>
      <c r="W16" s="7"/>
      <c r="X16" s="8"/>
      <c r="Y16" s="24"/>
      <c r="Z16" s="25"/>
      <c r="AE16" s="3"/>
    </row>
    <row r="17" spans="2:31" ht="15">
      <c r="B17" s="9" t="s">
        <v>21</v>
      </c>
      <c r="C17" s="54">
        <v>0.000965515066639034</v>
      </c>
      <c r="D17" s="7">
        <v>0.00121656880477769</v>
      </c>
      <c r="E17" s="24">
        <v>0.00119907282087458</v>
      </c>
      <c r="F17" s="24">
        <v>3.95202938968906E-05</v>
      </c>
      <c r="G17" s="54">
        <v>-0.0124412293744761</v>
      </c>
      <c r="H17" s="7">
        <v>-0.0139306032137819</v>
      </c>
      <c r="I17" s="24">
        <v>0.00508320053482497</v>
      </c>
      <c r="J17" s="24">
        <v>-0.00822677716395196</v>
      </c>
      <c r="K17" s="54">
        <v>-0.00101724214738894</v>
      </c>
      <c r="L17" s="7">
        <v>-0.000394681982342006</v>
      </c>
      <c r="M17" s="24">
        <v>0.00144067508684991</v>
      </c>
      <c r="N17" s="24">
        <v>0.00103495022922293</v>
      </c>
      <c r="O17" s="54">
        <v>0.00157488086791235</v>
      </c>
      <c r="P17" s="8">
        <v>0.0027</v>
      </c>
      <c r="Q17" s="24">
        <v>0.00475858587566173</v>
      </c>
      <c r="R17" s="24">
        <v>0.0022650857661816</v>
      </c>
      <c r="S17" s="54">
        <v>-0.00446955473865012</v>
      </c>
      <c r="T17" s="8">
        <v>-0.00224833665907949</v>
      </c>
      <c r="U17" s="24"/>
      <c r="V17" s="25"/>
      <c r="W17" s="7"/>
      <c r="X17" s="8"/>
      <c r="Y17" s="24"/>
      <c r="Z17" s="25"/>
      <c r="AE17" s="3"/>
    </row>
    <row r="18" spans="2:26" ht="15">
      <c r="B18" s="9" t="s">
        <v>22</v>
      </c>
      <c r="C18" s="54">
        <v>0</v>
      </c>
      <c r="D18" s="7">
        <v>0</v>
      </c>
      <c r="E18" s="24">
        <v>0</v>
      </c>
      <c r="F18" s="24">
        <v>0</v>
      </c>
      <c r="G18" s="54">
        <v>0</v>
      </c>
      <c r="H18" s="7">
        <v>0</v>
      </c>
      <c r="I18" s="24">
        <v>0</v>
      </c>
      <c r="J18" s="24">
        <v>0</v>
      </c>
      <c r="K18" s="54">
        <v>0</v>
      </c>
      <c r="L18" s="7">
        <v>0</v>
      </c>
      <c r="M18" s="24">
        <v>0</v>
      </c>
      <c r="N18" s="24">
        <v>0</v>
      </c>
      <c r="O18" s="54">
        <v>0</v>
      </c>
      <c r="P18" s="8">
        <v>0</v>
      </c>
      <c r="Q18" s="24">
        <v>0</v>
      </c>
      <c r="R18" s="24">
        <v>0</v>
      </c>
      <c r="S18" s="54">
        <v>0</v>
      </c>
      <c r="T18" s="8">
        <v>0</v>
      </c>
      <c r="U18" s="24"/>
      <c r="V18" s="25"/>
      <c r="W18" s="7"/>
      <c r="X18" s="8"/>
      <c r="Y18" s="24"/>
      <c r="Z18" s="25"/>
    </row>
    <row r="19" spans="2:26" ht="15">
      <c r="B19" s="9" t="s">
        <v>23</v>
      </c>
      <c r="C19" s="54">
        <v>0</v>
      </c>
      <c r="D19" s="7">
        <v>0</v>
      </c>
      <c r="E19" s="24">
        <v>0</v>
      </c>
      <c r="F19" s="24">
        <v>0</v>
      </c>
      <c r="G19" s="54">
        <v>0</v>
      </c>
      <c r="H19" s="7">
        <v>0</v>
      </c>
      <c r="I19" s="24">
        <v>0</v>
      </c>
      <c r="J19" s="24">
        <v>0</v>
      </c>
      <c r="K19" s="54">
        <v>0</v>
      </c>
      <c r="L19" s="7">
        <v>0</v>
      </c>
      <c r="M19" s="24">
        <v>0</v>
      </c>
      <c r="N19" s="24">
        <v>0</v>
      </c>
      <c r="O19" s="54">
        <v>0</v>
      </c>
      <c r="P19" s="8">
        <v>0</v>
      </c>
      <c r="Q19" s="24">
        <v>0</v>
      </c>
      <c r="R19" s="24">
        <v>0</v>
      </c>
      <c r="S19" s="54">
        <v>0</v>
      </c>
      <c r="T19" s="8">
        <v>0</v>
      </c>
      <c r="U19" s="24"/>
      <c r="V19" s="25"/>
      <c r="W19" s="7"/>
      <c r="X19" s="8"/>
      <c r="Y19" s="24"/>
      <c r="Z19" s="25"/>
    </row>
    <row r="20" spans="2:26" ht="15">
      <c r="B20" s="9" t="s">
        <v>24</v>
      </c>
      <c r="C20" s="54">
        <v>0</v>
      </c>
      <c r="D20" s="7">
        <v>0</v>
      </c>
      <c r="E20" s="24">
        <v>0</v>
      </c>
      <c r="F20" s="24">
        <v>0</v>
      </c>
      <c r="G20" s="54">
        <v>0</v>
      </c>
      <c r="H20" s="7">
        <v>0</v>
      </c>
      <c r="I20" s="24">
        <v>0</v>
      </c>
      <c r="J20" s="24">
        <v>0</v>
      </c>
      <c r="K20" s="54">
        <v>0</v>
      </c>
      <c r="L20" s="7">
        <v>0</v>
      </c>
      <c r="M20" s="24">
        <v>0</v>
      </c>
      <c r="N20" s="24">
        <v>0</v>
      </c>
      <c r="O20" s="54">
        <v>0</v>
      </c>
      <c r="P20" s="8">
        <v>0</v>
      </c>
      <c r="Q20" s="24">
        <v>0</v>
      </c>
      <c r="R20" s="24">
        <v>0</v>
      </c>
      <c r="S20" s="54">
        <v>0</v>
      </c>
      <c r="T20" s="8">
        <v>0</v>
      </c>
      <c r="U20" s="24"/>
      <c r="V20" s="25"/>
      <c r="W20" s="7"/>
      <c r="X20" s="8"/>
      <c r="Y20" s="24"/>
      <c r="Z20" s="25"/>
    </row>
    <row r="21" spans="2:26" ht="15">
      <c r="B21" s="9" t="s">
        <v>25</v>
      </c>
      <c r="C21" s="54">
        <v>0</v>
      </c>
      <c r="D21" s="7">
        <v>0</v>
      </c>
      <c r="E21" s="24">
        <v>0</v>
      </c>
      <c r="F21" s="24">
        <v>0</v>
      </c>
      <c r="G21" s="54">
        <v>0</v>
      </c>
      <c r="H21" s="7">
        <v>0</v>
      </c>
      <c r="I21" s="24">
        <v>0</v>
      </c>
      <c r="J21" s="24">
        <v>0</v>
      </c>
      <c r="K21" s="54">
        <v>0</v>
      </c>
      <c r="L21" s="7">
        <v>0</v>
      </c>
      <c r="M21" s="24">
        <v>0</v>
      </c>
      <c r="N21" s="24">
        <v>0</v>
      </c>
      <c r="O21" s="54">
        <v>0</v>
      </c>
      <c r="P21" s="8">
        <v>0</v>
      </c>
      <c r="Q21" s="24">
        <v>0</v>
      </c>
      <c r="R21" s="24">
        <v>0</v>
      </c>
      <c r="S21" s="54">
        <v>0</v>
      </c>
      <c r="T21" s="8">
        <v>0</v>
      </c>
      <c r="U21" s="24"/>
      <c r="V21" s="25"/>
      <c r="W21" s="7"/>
      <c r="X21" s="8"/>
      <c r="Y21" s="24"/>
      <c r="Z21" s="25"/>
    </row>
    <row r="22" spans="2:26" ht="15">
      <c r="B22" s="9" t="s">
        <v>26</v>
      </c>
      <c r="C22" s="54">
        <v>0</v>
      </c>
      <c r="D22" s="7">
        <v>0</v>
      </c>
      <c r="E22" s="24">
        <v>0</v>
      </c>
      <c r="F22" s="24">
        <v>0</v>
      </c>
      <c r="G22" s="54">
        <v>0</v>
      </c>
      <c r="H22" s="7">
        <v>0</v>
      </c>
      <c r="I22" s="24">
        <v>0</v>
      </c>
      <c r="J22" s="24">
        <v>0</v>
      </c>
      <c r="K22" s="54">
        <v>0</v>
      </c>
      <c r="L22" s="7">
        <v>0</v>
      </c>
      <c r="M22" s="24">
        <v>0</v>
      </c>
      <c r="N22" s="24">
        <v>0</v>
      </c>
      <c r="O22" s="54">
        <v>0</v>
      </c>
      <c r="P22" s="8">
        <v>0</v>
      </c>
      <c r="Q22" s="24">
        <v>0</v>
      </c>
      <c r="R22" s="24">
        <v>0</v>
      </c>
      <c r="S22" s="54">
        <v>0</v>
      </c>
      <c r="T22" s="8">
        <v>0</v>
      </c>
      <c r="U22" s="24"/>
      <c r="V22" s="25"/>
      <c r="W22" s="7"/>
      <c r="X22" s="8"/>
      <c r="Y22" s="24"/>
      <c r="Z22" s="25"/>
    </row>
    <row r="23" spans="2:26" ht="15">
      <c r="B23" s="9" t="s">
        <v>27</v>
      </c>
      <c r="C23" s="54">
        <v>0</v>
      </c>
      <c r="D23" s="7">
        <v>0</v>
      </c>
      <c r="E23" s="24">
        <v>0</v>
      </c>
      <c r="F23" s="24">
        <v>0</v>
      </c>
      <c r="G23" s="54">
        <v>0</v>
      </c>
      <c r="H23" s="7">
        <v>0</v>
      </c>
      <c r="I23" s="24">
        <v>0</v>
      </c>
      <c r="J23" s="24">
        <v>0</v>
      </c>
      <c r="K23" s="54">
        <v>0</v>
      </c>
      <c r="L23" s="7">
        <v>0</v>
      </c>
      <c r="M23" s="24">
        <v>0</v>
      </c>
      <c r="N23" s="24">
        <v>0</v>
      </c>
      <c r="O23" s="54">
        <v>0</v>
      </c>
      <c r="P23" s="8">
        <v>0</v>
      </c>
      <c r="Q23" s="24">
        <v>0</v>
      </c>
      <c r="R23" s="24">
        <v>0</v>
      </c>
      <c r="S23" s="54">
        <v>0</v>
      </c>
      <c r="T23" s="8">
        <v>0</v>
      </c>
      <c r="U23" s="24"/>
      <c r="V23" s="25"/>
      <c r="W23" s="7"/>
      <c r="X23" s="8"/>
      <c r="Y23" s="24"/>
      <c r="Z23" s="25"/>
    </row>
    <row r="24" spans="2:26" ht="15">
      <c r="B24" s="9" t="s">
        <v>28</v>
      </c>
      <c r="C24" s="54">
        <v>1.25182170186729E-06</v>
      </c>
      <c r="D24" s="7">
        <v>-0.000273352336171262</v>
      </c>
      <c r="E24" s="24">
        <v>-2.29066262556071E-16</v>
      </c>
      <c r="F24" s="24">
        <v>5.0154391343163E-05</v>
      </c>
      <c r="G24" s="54">
        <v>-4.03703100224436E-05</v>
      </c>
      <c r="H24" s="7">
        <v>0.000303036527053784</v>
      </c>
      <c r="I24" s="24">
        <v>0.0001671660815058</v>
      </c>
      <c r="J24" s="24">
        <v>-2.37644916341952E-05</v>
      </c>
      <c r="K24" s="54">
        <v>7.72508459554616E-05</v>
      </c>
      <c r="L24" s="7">
        <v>5.8697981189119E-05</v>
      </c>
      <c r="M24" s="24">
        <v>1.63178960629285E-05</v>
      </c>
      <c r="N24" s="24">
        <v>0.000167585763975486</v>
      </c>
      <c r="O24" s="54">
        <v>0.00147407639329205</v>
      </c>
      <c r="P24" s="8">
        <v>-0.0002</v>
      </c>
      <c r="Q24" s="24">
        <v>0.00015239746443518</v>
      </c>
      <c r="R24" s="24">
        <v>-0.000204656579494671</v>
      </c>
      <c r="S24" s="54">
        <v>-1.18577029909153E-12</v>
      </c>
      <c r="T24" s="8">
        <v>0.000692958690274169</v>
      </c>
      <c r="U24" s="24"/>
      <c r="V24" s="25"/>
      <c r="W24" s="7"/>
      <c r="X24" s="8"/>
      <c r="Y24" s="24"/>
      <c r="Z24" s="25"/>
    </row>
    <row r="25" spans="2:26" ht="15">
      <c r="B25" s="10" t="s">
        <v>29</v>
      </c>
      <c r="C25" s="11">
        <f aca="true" t="shared" si="0" ref="C25:H25">SUBTOTAL(109,C6:C24)</f>
        <v>0.013358706561505063</v>
      </c>
      <c r="D25" s="12">
        <f t="shared" si="0"/>
        <v>1.0000000000000007</v>
      </c>
      <c r="E25" s="26">
        <f t="shared" si="0"/>
        <v>-0.050274402900118975</v>
      </c>
      <c r="F25" s="27">
        <f t="shared" si="0"/>
        <v>1.0000000000000004</v>
      </c>
      <c r="G25" s="11">
        <f t="shared" si="0"/>
        <v>-0.11593822309992023</v>
      </c>
      <c r="H25" s="12">
        <f t="shared" si="0"/>
        <v>0.9999999999999994</v>
      </c>
      <c r="I25" s="26">
        <f aca="true" t="shared" si="1" ref="I25:N25">SUBTOTAL(109,I6:I24)</f>
        <v>0.07920344030878843</v>
      </c>
      <c r="J25" s="27">
        <f t="shared" si="1"/>
        <v>0.9999999999999999</v>
      </c>
      <c r="K25" s="11">
        <f t="shared" si="1"/>
        <v>0.03077805726475761</v>
      </c>
      <c r="L25" s="12">
        <f t="shared" si="1"/>
        <v>1</v>
      </c>
      <c r="M25" s="26">
        <f t="shared" si="1"/>
        <v>-0.0036464968268529155</v>
      </c>
      <c r="N25" s="27">
        <f t="shared" si="1"/>
        <v>1</v>
      </c>
      <c r="O25" s="11">
        <f>SUBTOTAL(109,O6:O24)</f>
        <v>0.04193805189326302</v>
      </c>
      <c r="P25" s="12">
        <f>SUBTOTAL(109,P6:P24)</f>
        <v>1</v>
      </c>
      <c r="Q25" s="26">
        <f>SUBTOTAL(109,Q6:Q24)</f>
        <v>0.04703025694318623</v>
      </c>
      <c r="R25" s="27">
        <f>SUBTOTAL(109,R6:R24)</f>
        <v>1.0000000000000004</v>
      </c>
      <c r="S25" s="11">
        <f>SUBTOTAL(109,S6:S24)</f>
        <v>-0.022995045946813075</v>
      </c>
      <c r="T25" s="12">
        <f>SUBTOTAL(109,T6:T24)</f>
        <v>1</v>
      </c>
      <c r="U25" s="26"/>
      <c r="V25" s="27"/>
      <c r="W25" s="11"/>
      <c r="X25" s="12"/>
      <c r="Y25" s="26"/>
      <c r="Z25" s="27"/>
    </row>
    <row r="26" spans="2:26" ht="15">
      <c r="B26" s="33" t="s">
        <v>35</v>
      </c>
      <c r="C26" s="55">
        <v>102.22</v>
      </c>
      <c r="D26" s="21"/>
      <c r="E26" s="56">
        <v>-397.66</v>
      </c>
      <c r="F26" s="21"/>
      <c r="G26" s="55">
        <v>-867.29</v>
      </c>
      <c r="H26" s="21"/>
      <c r="I26" s="56">
        <v>526.92</v>
      </c>
      <c r="J26" s="21"/>
      <c r="K26" s="55">
        <v>225.14</v>
      </c>
      <c r="L26" s="21"/>
      <c r="M26" s="56">
        <v>-27.21</v>
      </c>
      <c r="N26" s="21"/>
      <c r="O26" s="55">
        <v>297.57</v>
      </c>
      <c r="P26" s="21"/>
      <c r="Q26" s="56">
        <v>346.07</v>
      </c>
      <c r="R26" s="21"/>
      <c r="S26" s="55">
        <v>-180</v>
      </c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6" t="s">
        <v>30</v>
      </c>
      <c r="C28" s="15">
        <v>0.0116</v>
      </c>
      <c r="D28" s="16">
        <v>0.5751</v>
      </c>
      <c r="E28" s="29">
        <v>-0.0181</v>
      </c>
      <c r="F28" s="30">
        <v>0.6173</v>
      </c>
      <c r="G28" s="15">
        <v>-0.0778</v>
      </c>
      <c r="H28" s="16">
        <v>0.6159</v>
      </c>
      <c r="I28" s="29">
        <v>0.0446</v>
      </c>
      <c r="J28" s="30">
        <v>0.6108</v>
      </c>
      <c r="K28" s="15">
        <v>0.0069</v>
      </c>
      <c r="L28" s="16">
        <v>0.6056</v>
      </c>
      <c r="M28" s="29">
        <v>-0.0128</v>
      </c>
      <c r="N28" s="30">
        <v>0.5956</v>
      </c>
      <c r="O28" s="15">
        <v>0.0235</v>
      </c>
      <c r="P28" s="16">
        <v>0.5709</v>
      </c>
      <c r="Q28" s="29">
        <v>0.0279</v>
      </c>
      <c r="R28" s="30">
        <v>0.59</v>
      </c>
      <c r="S28" s="15">
        <v>-0.0188</v>
      </c>
      <c r="T28" s="16">
        <v>0.587</v>
      </c>
      <c r="U28" s="29"/>
      <c r="V28" s="30"/>
      <c r="W28" s="15"/>
      <c r="X28" s="16"/>
      <c r="Y28" s="29"/>
      <c r="Z28" s="30"/>
    </row>
    <row r="29" spans="2:26" ht="15">
      <c r="B29" s="9" t="s">
        <v>31</v>
      </c>
      <c r="C29" s="7">
        <v>0.0018</v>
      </c>
      <c r="D29" s="8">
        <v>0.4249</v>
      </c>
      <c r="E29" s="24">
        <v>-0.0322</v>
      </c>
      <c r="F29" s="25">
        <v>0.3827</v>
      </c>
      <c r="G29" s="7">
        <v>-0.0381</v>
      </c>
      <c r="H29" s="8">
        <v>0.3841</v>
      </c>
      <c r="I29" s="24">
        <v>0.0346</v>
      </c>
      <c r="J29" s="25">
        <v>0.3892</v>
      </c>
      <c r="K29" s="7">
        <v>0.0239</v>
      </c>
      <c r="L29" s="8">
        <v>0.3944</v>
      </c>
      <c r="M29" s="24">
        <v>0.0092</v>
      </c>
      <c r="N29" s="25">
        <v>0.4044</v>
      </c>
      <c r="O29" s="7">
        <v>0.0184</v>
      </c>
      <c r="P29" s="8">
        <v>0.4291</v>
      </c>
      <c r="Q29" s="24">
        <v>0.0191</v>
      </c>
      <c r="R29" s="25">
        <v>0.41</v>
      </c>
      <c r="S29" s="7">
        <v>-0.0042</v>
      </c>
      <c r="T29" s="8">
        <v>0.413</v>
      </c>
      <c r="U29" s="24"/>
      <c r="V29" s="25"/>
      <c r="W29" s="7"/>
      <c r="X29" s="8"/>
      <c r="Y29" s="24"/>
      <c r="Z29" s="25"/>
    </row>
    <row r="30" spans="2:26" ht="15">
      <c r="B30" s="10" t="s">
        <v>29</v>
      </c>
      <c r="C30" s="11">
        <f aca="true" t="shared" si="2" ref="C30:H30">C28+C29</f>
        <v>0.013399999999999999</v>
      </c>
      <c r="D30" s="12">
        <f t="shared" si="2"/>
        <v>1</v>
      </c>
      <c r="E30" s="26">
        <f t="shared" si="2"/>
        <v>-0.0503</v>
      </c>
      <c r="F30" s="27">
        <f t="shared" si="2"/>
        <v>1</v>
      </c>
      <c r="G30" s="11">
        <f t="shared" si="2"/>
        <v>-0.1159</v>
      </c>
      <c r="H30" s="12">
        <f t="shared" si="2"/>
        <v>1</v>
      </c>
      <c r="I30" s="26">
        <f aca="true" t="shared" si="3" ref="I30:N30">I28+I29</f>
        <v>0.07919999999999999</v>
      </c>
      <c r="J30" s="27">
        <f t="shared" si="3"/>
        <v>1</v>
      </c>
      <c r="K30" s="11">
        <f t="shared" si="3"/>
        <v>0.0308</v>
      </c>
      <c r="L30" s="12">
        <f t="shared" si="3"/>
        <v>1</v>
      </c>
      <c r="M30" s="26">
        <f t="shared" si="3"/>
        <v>-0.0036000000000000008</v>
      </c>
      <c r="N30" s="27">
        <f t="shared" si="3"/>
        <v>1</v>
      </c>
      <c r="O30" s="11">
        <f>O28+O29</f>
        <v>0.0419</v>
      </c>
      <c r="P30" s="12">
        <f>P28+P29</f>
        <v>1</v>
      </c>
      <c r="Q30" s="26">
        <f>Q28+Q29</f>
        <v>0.047</v>
      </c>
      <c r="R30" s="27">
        <f>R28+R29</f>
        <v>1</v>
      </c>
      <c r="S30" s="11">
        <f>S28+S29</f>
        <v>-0.023</v>
      </c>
      <c r="T30" s="12">
        <f>T28+T29</f>
        <v>1</v>
      </c>
      <c r="U30" s="26"/>
      <c r="V30" s="27"/>
      <c r="W30" s="11"/>
      <c r="X30" s="12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6" t="s">
        <v>32</v>
      </c>
      <c r="C32" s="15">
        <v>0.0124</v>
      </c>
      <c r="D32" s="16">
        <v>0.9959</v>
      </c>
      <c r="E32" s="29">
        <v>-0.0515</v>
      </c>
      <c r="F32" s="30">
        <v>0.9966</v>
      </c>
      <c r="G32" s="15">
        <v>-0.1032</v>
      </c>
      <c r="H32" s="16">
        <v>1.0104</v>
      </c>
      <c r="I32" s="29">
        <v>0.0738</v>
      </c>
      <c r="J32" s="30">
        <v>1.0048</v>
      </c>
      <c r="K32" s="15">
        <v>0.0317</v>
      </c>
      <c r="L32" s="16">
        <v>0.9971</v>
      </c>
      <c r="M32" s="29">
        <v>-0.0051</v>
      </c>
      <c r="N32" s="30">
        <v>0.9957</v>
      </c>
      <c r="O32" s="15">
        <v>0.0388</v>
      </c>
      <c r="P32" s="16">
        <v>0.9942</v>
      </c>
      <c r="Q32" s="29">
        <v>0.0421</v>
      </c>
      <c r="R32" s="30">
        <v>0.9948</v>
      </c>
      <c r="S32" s="15">
        <v>-0.0185</v>
      </c>
      <c r="T32" s="16">
        <v>0.999</v>
      </c>
      <c r="U32" s="29"/>
      <c r="V32" s="30"/>
      <c r="W32" s="15"/>
      <c r="X32" s="16"/>
      <c r="Y32" s="29"/>
      <c r="Z32" s="30"/>
    </row>
    <row r="33" spans="2:26" ht="15">
      <c r="B33" s="9" t="s">
        <v>33</v>
      </c>
      <c r="C33" s="7">
        <v>0.001</v>
      </c>
      <c r="D33" s="8">
        <v>0.0041</v>
      </c>
      <c r="E33" s="24">
        <v>0.0012</v>
      </c>
      <c r="F33" s="25">
        <v>0.0034</v>
      </c>
      <c r="G33" s="7">
        <v>-0.0127</v>
      </c>
      <c r="H33" s="8">
        <v>-0.0104</v>
      </c>
      <c r="I33" s="24">
        <v>0.0054</v>
      </c>
      <c r="J33" s="25">
        <v>-0.0048</v>
      </c>
      <c r="K33" s="7">
        <v>-0.0009</v>
      </c>
      <c r="L33" s="8">
        <v>0.0029</v>
      </c>
      <c r="M33" s="24">
        <v>0.0015</v>
      </c>
      <c r="N33" s="25">
        <v>0.0043</v>
      </c>
      <c r="O33" s="7">
        <v>0.0031</v>
      </c>
      <c r="P33" s="8">
        <v>0.0058</v>
      </c>
      <c r="Q33" s="24">
        <v>0.0049</v>
      </c>
      <c r="R33" s="25">
        <v>0.0052</v>
      </c>
      <c r="S33" s="7">
        <v>-0.0045</v>
      </c>
      <c r="T33" s="8">
        <v>0.001</v>
      </c>
      <c r="U33" s="24"/>
      <c r="V33" s="25"/>
      <c r="W33" s="7"/>
      <c r="X33" s="8"/>
      <c r="Y33" s="24"/>
      <c r="Z33" s="25"/>
    </row>
    <row r="34" spans="2:26" ht="15">
      <c r="B34" s="34" t="s">
        <v>29</v>
      </c>
      <c r="C34" s="35">
        <f aca="true" t="shared" si="4" ref="C34:H34">C32+C33</f>
        <v>0.013399999999999999</v>
      </c>
      <c r="D34" s="36">
        <f t="shared" si="4"/>
        <v>1</v>
      </c>
      <c r="E34" s="37">
        <f t="shared" si="4"/>
        <v>-0.0503</v>
      </c>
      <c r="F34" s="38">
        <f t="shared" si="4"/>
        <v>1</v>
      </c>
      <c r="G34" s="35">
        <f t="shared" si="4"/>
        <v>-0.1159</v>
      </c>
      <c r="H34" s="36">
        <f t="shared" si="4"/>
        <v>1</v>
      </c>
      <c r="I34" s="37">
        <f aca="true" t="shared" si="5" ref="I34:N34">I32+I33</f>
        <v>0.0792</v>
      </c>
      <c r="J34" s="38">
        <f t="shared" si="5"/>
        <v>0.9999999999999999</v>
      </c>
      <c r="K34" s="35">
        <f t="shared" si="5"/>
        <v>0.030799999999999998</v>
      </c>
      <c r="L34" s="36">
        <f t="shared" si="5"/>
        <v>1</v>
      </c>
      <c r="M34" s="37">
        <f t="shared" si="5"/>
        <v>-0.0036000000000000003</v>
      </c>
      <c r="N34" s="38">
        <f t="shared" si="5"/>
        <v>1</v>
      </c>
      <c r="O34" s="35">
        <f>O32+O33</f>
        <v>0.0419</v>
      </c>
      <c r="P34" s="36">
        <f>P32+P33</f>
        <v>1</v>
      </c>
      <c r="Q34" s="37">
        <f>Q32+Q33</f>
        <v>0.047</v>
      </c>
      <c r="R34" s="38">
        <f>R32+R33</f>
        <v>1</v>
      </c>
      <c r="S34" s="35">
        <f>S32+S33</f>
        <v>-0.023</v>
      </c>
      <c r="T34" s="36">
        <f>T32+T33</f>
        <v>1</v>
      </c>
      <c r="U34" s="37"/>
      <c r="V34" s="38"/>
      <c r="W34" s="35"/>
      <c r="X34" s="36"/>
      <c r="Y34" s="37"/>
      <c r="Z34" s="38"/>
    </row>
    <row r="35" spans="3:10" ht="15">
      <c r="C35" s="31"/>
      <c r="D35" s="31"/>
      <c r="E35" s="58"/>
      <c r="F35" s="58"/>
      <c r="G35" s="31"/>
      <c r="H35" s="31"/>
      <c r="I35" s="32"/>
      <c r="J35" s="32"/>
    </row>
    <row r="36" spans="2:10" ht="30">
      <c r="B36" s="39" t="s">
        <v>34</v>
      </c>
      <c r="C36" s="4" t="s">
        <v>62</v>
      </c>
      <c r="D36" s="5" t="s">
        <v>61</v>
      </c>
      <c r="E36" s="22" t="s">
        <v>69</v>
      </c>
      <c r="F36" s="23" t="s">
        <v>70</v>
      </c>
      <c r="G36" s="4" t="s">
        <v>77</v>
      </c>
      <c r="H36" s="5" t="s">
        <v>78</v>
      </c>
      <c r="I36" s="22" t="s">
        <v>48</v>
      </c>
      <c r="J36" s="22" t="s">
        <v>49</v>
      </c>
    </row>
    <row r="37" spans="2:10" ht="15">
      <c r="B37" s="6" t="s">
        <v>1</v>
      </c>
      <c r="C37" s="7">
        <v>0.00179125591724172</v>
      </c>
      <c r="D37" s="7">
        <v>0.0730690673306832</v>
      </c>
      <c r="E37" s="24">
        <v>0.000299094314246018</v>
      </c>
      <c r="F37" s="24">
        <v>0.036303</v>
      </c>
      <c r="G37" s="7">
        <v>-0.00178606534220838</v>
      </c>
      <c r="H37" s="8">
        <v>0.0512706457025842</v>
      </c>
      <c r="I37" s="24"/>
      <c r="J37" s="25"/>
    </row>
    <row r="38" spans="2:10" ht="15">
      <c r="B38" s="9" t="s">
        <v>3</v>
      </c>
      <c r="C38" s="7">
        <v>-0.00194905921300004</v>
      </c>
      <c r="D38" s="7">
        <v>0.0831465678353201</v>
      </c>
      <c r="E38" s="24">
        <v>0.000746890159451841</v>
      </c>
      <c r="F38" s="24">
        <v>0.07379</v>
      </c>
      <c r="G38" s="7">
        <v>9.10647966159139E-05</v>
      </c>
      <c r="H38" s="8">
        <v>0.0615158256588343</v>
      </c>
      <c r="I38" s="24"/>
      <c r="J38" s="25"/>
    </row>
    <row r="39" spans="2:10" ht="15">
      <c r="B39" s="9" t="s">
        <v>5</v>
      </c>
      <c r="C39" s="7">
        <v>0</v>
      </c>
      <c r="D39" s="7">
        <v>0</v>
      </c>
      <c r="E39" s="24">
        <v>0</v>
      </c>
      <c r="F39" s="24">
        <v>0</v>
      </c>
      <c r="G39" s="7">
        <v>0</v>
      </c>
      <c r="H39" s="8">
        <v>0</v>
      </c>
      <c r="I39" s="24"/>
      <c r="J39" s="25"/>
    </row>
    <row r="40" spans="2:10" ht="15">
      <c r="B40" s="9" t="s">
        <v>7</v>
      </c>
      <c r="C40" s="7">
        <v>0</v>
      </c>
      <c r="D40" s="7">
        <v>0</v>
      </c>
      <c r="E40" s="24">
        <v>0</v>
      </c>
      <c r="F40" s="24">
        <v>0</v>
      </c>
      <c r="G40" s="7">
        <v>0</v>
      </c>
      <c r="H40" s="8">
        <v>0</v>
      </c>
      <c r="I40" s="24"/>
      <c r="J40" s="25"/>
    </row>
    <row r="41" spans="2:10" ht="15">
      <c r="B41" s="9" t="s">
        <v>9</v>
      </c>
      <c r="C41" s="7">
        <v>-0.00593259315334382</v>
      </c>
      <c r="D41" s="7">
        <v>0.0934265895488023</v>
      </c>
      <c r="E41" s="24">
        <v>-0.00442921278655239</v>
      </c>
      <c r="F41" s="24">
        <v>0.12121</v>
      </c>
      <c r="G41" s="7">
        <v>0.000296164375442221</v>
      </c>
      <c r="H41" s="8">
        <v>0.132486208410094</v>
      </c>
      <c r="I41" s="24"/>
      <c r="J41" s="25"/>
    </row>
    <row r="42" spans="2:10" ht="15">
      <c r="B42" s="9" t="s">
        <v>11</v>
      </c>
      <c r="C42" s="7">
        <v>-0.000237005056021533</v>
      </c>
      <c r="D42" s="7">
        <v>0.00359718808509893</v>
      </c>
      <c r="E42" s="24">
        <v>-4.50463810721669E-05</v>
      </c>
      <c r="F42" s="24">
        <v>0.003321</v>
      </c>
      <c r="G42" s="7">
        <v>5.59516531291049E-05</v>
      </c>
      <c r="H42" s="8">
        <v>0.00333124735260572</v>
      </c>
      <c r="I42" s="24"/>
      <c r="J42" s="25"/>
    </row>
    <row r="43" spans="2:10" ht="15">
      <c r="B43" s="9" t="s">
        <v>13</v>
      </c>
      <c r="C43" s="7">
        <v>-0.0597914738870068</v>
      </c>
      <c r="D43" s="7">
        <v>0.310414787023686</v>
      </c>
      <c r="E43" s="24">
        <v>-0.0380479037762592</v>
      </c>
      <c r="F43" s="24">
        <v>0.307357</v>
      </c>
      <c r="G43" s="7">
        <v>-0.0202930301671761</v>
      </c>
      <c r="H43" s="8">
        <v>0.267802372302348</v>
      </c>
      <c r="I43" s="24"/>
      <c r="J43" s="25"/>
    </row>
    <row r="44" spans="2:10" ht="15">
      <c r="B44" s="48" t="s">
        <v>53</v>
      </c>
      <c r="C44" s="7">
        <v>-0.0748655154035068</v>
      </c>
      <c r="D44" s="7">
        <v>0.449973366863137</v>
      </c>
      <c r="E44" s="24">
        <v>-0.00464709799054142</v>
      </c>
      <c r="F44" s="24">
        <v>0.456817</v>
      </c>
      <c r="G44" s="7">
        <v>0.037245022817711</v>
      </c>
      <c r="H44" s="50">
        <v>0.485149078542339</v>
      </c>
      <c r="I44" s="51"/>
      <c r="J44" s="52"/>
    </row>
    <row r="45" spans="2:10" ht="15">
      <c r="B45" s="9" t="s">
        <v>16</v>
      </c>
      <c r="C45" s="7">
        <v>0</v>
      </c>
      <c r="D45" s="7">
        <v>0</v>
      </c>
      <c r="E45" s="24">
        <v>0</v>
      </c>
      <c r="F45" s="24">
        <v>0</v>
      </c>
      <c r="G45" s="7">
        <v>0</v>
      </c>
      <c r="H45" s="8">
        <v>0</v>
      </c>
      <c r="I45" s="24"/>
      <c r="J45" s="25"/>
    </row>
    <row r="46" spans="2:10" ht="15">
      <c r="B46" s="9" t="s">
        <v>18</v>
      </c>
      <c r="C46" s="7">
        <v>0</v>
      </c>
      <c r="D46" s="7">
        <v>0</v>
      </c>
      <c r="E46" s="24">
        <v>0</v>
      </c>
      <c r="F46" s="24">
        <v>0</v>
      </c>
      <c r="G46" s="7">
        <v>0</v>
      </c>
      <c r="H46" s="8">
        <v>0</v>
      </c>
      <c r="I46" s="24"/>
      <c r="J46" s="25"/>
    </row>
    <row r="47" spans="2:10" ht="15">
      <c r="B47" s="9" t="s">
        <v>20</v>
      </c>
      <c r="C47" s="7">
        <v>0</v>
      </c>
      <c r="D47" s="7">
        <v>0</v>
      </c>
      <c r="E47" s="24">
        <v>0</v>
      </c>
      <c r="F47" s="24">
        <v>0</v>
      </c>
      <c r="G47" s="7">
        <v>0</v>
      </c>
      <c r="H47" s="8">
        <v>0</v>
      </c>
      <c r="I47" s="24"/>
      <c r="J47" s="25"/>
    </row>
    <row r="48" spans="2:10" ht="15">
      <c r="B48" s="9" t="s">
        <v>21</v>
      </c>
      <c r="C48" s="7">
        <v>-0.0103017909405891</v>
      </c>
      <c r="D48" s="7">
        <v>-0.0139306032137819</v>
      </c>
      <c r="E48" s="24">
        <v>-0.0048508476857746</v>
      </c>
      <c r="F48" s="24">
        <v>0.001035</v>
      </c>
      <c r="G48" s="7">
        <v>-0.00301663958009668</v>
      </c>
      <c r="H48" s="8">
        <v>-0.00224833665907949</v>
      </c>
      <c r="I48" s="24"/>
      <c r="J48" s="25"/>
    </row>
    <row r="49" spans="2:10" ht="15">
      <c r="B49" s="9" t="s">
        <v>22</v>
      </c>
      <c r="C49" s="7">
        <v>0</v>
      </c>
      <c r="D49" s="7">
        <v>0</v>
      </c>
      <c r="E49" s="24">
        <v>0</v>
      </c>
      <c r="F49" s="24">
        <v>0</v>
      </c>
      <c r="G49" s="7">
        <v>0</v>
      </c>
      <c r="H49" s="8">
        <v>0</v>
      </c>
      <c r="I49" s="24"/>
      <c r="J49" s="25"/>
    </row>
    <row r="50" spans="2:10" ht="15">
      <c r="B50" s="9" t="s">
        <v>23</v>
      </c>
      <c r="C50" s="7">
        <v>0</v>
      </c>
      <c r="D50" s="7">
        <v>0</v>
      </c>
      <c r="E50" s="24">
        <v>0</v>
      </c>
      <c r="F50" s="24">
        <v>0</v>
      </c>
      <c r="G50" s="7">
        <v>0</v>
      </c>
      <c r="H50" s="8">
        <v>0</v>
      </c>
      <c r="I50" s="24"/>
      <c r="J50" s="25"/>
    </row>
    <row r="51" spans="2:10" ht="15">
      <c r="B51" s="9" t="s">
        <v>24</v>
      </c>
      <c r="C51" s="7">
        <v>0</v>
      </c>
      <c r="D51" s="7">
        <v>0</v>
      </c>
      <c r="E51" s="24">
        <v>0</v>
      </c>
      <c r="F51" s="24">
        <v>0</v>
      </c>
      <c r="G51" s="7">
        <v>0</v>
      </c>
      <c r="H51" s="8">
        <v>0</v>
      </c>
      <c r="I51" s="24"/>
      <c r="J51" s="25"/>
    </row>
    <row r="52" spans="2:10" ht="15">
      <c r="B52" s="9" t="s">
        <v>25</v>
      </c>
      <c r="C52" s="7">
        <v>0</v>
      </c>
      <c r="D52" s="7">
        <v>0</v>
      </c>
      <c r="E52" s="24">
        <v>0</v>
      </c>
      <c r="F52" s="24">
        <v>0</v>
      </c>
      <c r="G52" s="7">
        <v>0</v>
      </c>
      <c r="H52" s="8">
        <v>0</v>
      </c>
      <c r="I52" s="24"/>
      <c r="J52" s="25"/>
    </row>
    <row r="53" spans="2:10" ht="15">
      <c r="B53" s="9" t="s">
        <v>26</v>
      </c>
      <c r="C53" s="7">
        <v>0</v>
      </c>
      <c r="D53" s="7">
        <v>0</v>
      </c>
      <c r="E53" s="24">
        <v>0</v>
      </c>
      <c r="F53" s="24">
        <v>0</v>
      </c>
      <c r="G53" s="7">
        <v>0</v>
      </c>
      <c r="H53" s="8">
        <v>0</v>
      </c>
      <c r="I53" s="24"/>
      <c r="J53" s="25"/>
    </row>
    <row r="54" spans="2:10" ht="15">
      <c r="B54" s="9" t="s">
        <v>27</v>
      </c>
      <c r="C54" s="7">
        <v>0</v>
      </c>
      <c r="D54" s="7">
        <v>0</v>
      </c>
      <c r="E54" s="24">
        <v>0</v>
      </c>
      <c r="F54" s="24">
        <v>0</v>
      </c>
      <c r="G54" s="7">
        <v>0</v>
      </c>
      <c r="H54" s="8">
        <v>0</v>
      </c>
      <c r="I54" s="24"/>
      <c r="J54" s="25"/>
    </row>
    <row r="55" spans="2:10" ht="15">
      <c r="B55" s="9" t="s">
        <v>28</v>
      </c>
      <c r="C55" s="7">
        <v>-3.90000400001256E-05</v>
      </c>
      <c r="D55" s="7">
        <v>0.000303036527053784</v>
      </c>
      <c r="E55" s="24">
        <v>0.000221006582541428</v>
      </c>
      <c r="F55" s="24">
        <v>0.000168</v>
      </c>
      <c r="G55" s="7">
        <v>0.00184759003676094</v>
      </c>
      <c r="H55" s="8">
        <v>0.000692958690274169</v>
      </c>
      <c r="I55" s="24"/>
      <c r="J55" s="25"/>
    </row>
    <row r="56" spans="2:10" ht="15">
      <c r="B56" s="10" t="s">
        <v>39</v>
      </c>
      <c r="C56" s="35">
        <v>-0.149166893933387</v>
      </c>
      <c r="D56" s="12">
        <f>SUBTOTAL(109,D37:D55)</f>
        <v>0.9999999999999994</v>
      </c>
      <c r="E56" s="37">
        <v>-0.0569682095812771</v>
      </c>
      <c r="F56" s="27">
        <f>SUBTOTAL(109,F37:F55)</f>
        <v>1.000001</v>
      </c>
      <c r="G56" s="35">
        <v>0.00513436713408111</v>
      </c>
      <c r="H56" s="12">
        <f>SUBTOTAL(109,H37:H55)</f>
        <v>1</v>
      </c>
      <c r="I56" s="26"/>
      <c r="J56" s="27"/>
    </row>
    <row r="57" spans="2:10" ht="15">
      <c r="B57" s="33" t="s">
        <v>35</v>
      </c>
      <c r="C57" s="55">
        <f aca="true" t="shared" si="6" ref="C57">C26+E26+G26</f>
        <v>-1162.73</v>
      </c>
      <c r="D57" s="21"/>
      <c r="E57" s="56">
        <f>C26+E26+G26+I26+K26+M26</f>
        <v>-437.88000000000005</v>
      </c>
      <c r="F57" s="21"/>
      <c r="G57" s="55">
        <f>C26+E26+G26+I26+K26+M26+O26+Q26+S26</f>
        <v>25.759999999999934</v>
      </c>
      <c r="H57" s="21"/>
      <c r="I57" s="28"/>
      <c r="J57" s="21"/>
    </row>
    <row r="58" spans="2:10" ht="15">
      <c r="B58" s="13"/>
      <c r="C58" s="57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16">
        <v>-0.0840301398600666</v>
      </c>
      <c r="D59" s="16">
        <v>0.6159</v>
      </c>
      <c r="E59" s="24">
        <v>-0.0490178459407269</v>
      </c>
      <c r="F59" s="30">
        <v>0.5956</v>
      </c>
      <c r="G59" s="16">
        <v>-0.0182471663108117</v>
      </c>
      <c r="H59" s="16">
        <v>0.587</v>
      </c>
      <c r="I59" s="29"/>
      <c r="J59" s="30"/>
    </row>
    <row r="60" spans="2:10" ht="15">
      <c r="B60" s="9" t="s">
        <v>31</v>
      </c>
      <c r="C60" s="8">
        <v>-0.0674035407085162</v>
      </c>
      <c r="D60" s="8">
        <v>0.3841</v>
      </c>
      <c r="E60" s="24">
        <v>-0.00293679460572172</v>
      </c>
      <c r="F60" s="25">
        <v>0.4044</v>
      </c>
      <c r="G60" s="8">
        <v>0.0304523006743693</v>
      </c>
      <c r="H60" s="8">
        <v>0.413</v>
      </c>
      <c r="I60" s="24"/>
      <c r="J60" s="25"/>
    </row>
    <row r="61" spans="2:10" ht="15">
      <c r="B61" s="10" t="s">
        <v>39</v>
      </c>
      <c r="C61" s="12">
        <v>-0.149166893933387</v>
      </c>
      <c r="D61" s="12">
        <f>D59+D60</f>
        <v>1</v>
      </c>
      <c r="E61" s="37">
        <v>-0.0569682095812771</v>
      </c>
      <c r="F61" s="27">
        <f>F59+F60</f>
        <v>1</v>
      </c>
      <c r="G61" s="12">
        <v>0.00513436713408111</v>
      </c>
      <c r="H61" s="12">
        <f>H59+H60</f>
        <v>1</v>
      </c>
      <c r="I61" s="26"/>
      <c r="J61" s="27"/>
    </row>
    <row r="62" spans="2:10" ht="15">
      <c r="B62" s="13"/>
      <c r="C62" s="57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16">
        <v>-0.138838131993792</v>
      </c>
      <c r="D63" s="16">
        <v>1.0104</v>
      </c>
      <c r="E63" s="24">
        <v>-0.0508578286786175</v>
      </c>
      <c r="F63" s="30">
        <v>0.9957</v>
      </c>
      <c r="G63" s="16">
        <v>0.0084509653518603</v>
      </c>
      <c r="H63" s="16">
        <v>0.999</v>
      </c>
      <c r="I63" s="29"/>
      <c r="J63" s="30"/>
    </row>
    <row r="64" spans="2:10" ht="15">
      <c r="B64" s="9" t="s">
        <v>33</v>
      </c>
      <c r="C64" s="8">
        <v>-0.0105786782206536</v>
      </c>
      <c r="D64" s="8">
        <v>-0.0104</v>
      </c>
      <c r="E64" s="24">
        <v>-0.00468108227078301</v>
      </c>
      <c r="F64" s="25">
        <v>0.0043</v>
      </c>
      <c r="G64" s="8">
        <v>-0.00112750241383996</v>
      </c>
      <c r="H64" s="8">
        <v>0.001</v>
      </c>
      <c r="I64" s="24"/>
      <c r="J64" s="25"/>
    </row>
    <row r="65" spans="2:10" ht="15">
      <c r="B65" s="34" t="s">
        <v>39</v>
      </c>
      <c r="C65" s="36">
        <v>-0.149166893933387</v>
      </c>
      <c r="D65" s="36">
        <f>D63+D64</f>
        <v>1</v>
      </c>
      <c r="E65" s="37">
        <v>-0.0569682095812771</v>
      </c>
      <c r="F65" s="38">
        <f>F63+F64</f>
        <v>1</v>
      </c>
      <c r="G65" s="12">
        <v>0.00513436713408111</v>
      </c>
      <c r="H65" s="36">
        <f>H63+H64</f>
        <v>1</v>
      </c>
      <c r="I65" s="37"/>
      <c r="J65" s="38"/>
    </row>
    <row r="67" ht="15">
      <c r="B67" s="1" t="s">
        <v>37</v>
      </c>
    </row>
    <row r="68" ht="15">
      <c r="B68" s="1" t="s">
        <v>38</v>
      </c>
    </row>
    <row r="69" spans="2:3" ht="15">
      <c r="B69" s="47" t="s">
        <v>41</v>
      </c>
      <c r="C69" s="1" t="s">
        <v>50</v>
      </c>
    </row>
    <row r="70" spans="2:10" ht="15">
      <c r="B70" s="59" t="s">
        <v>51</v>
      </c>
      <c r="C70" s="59"/>
      <c r="D70" s="59"/>
      <c r="E70" s="59"/>
      <c r="F70" s="59"/>
      <c r="G70" s="59"/>
      <c r="H70" s="59"/>
      <c r="I70" s="59"/>
      <c r="J70" s="59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Zecharia Yaakov</cp:lastModifiedBy>
  <cp:lastPrinted>2016-08-07T13:00:52Z</cp:lastPrinted>
  <dcterms:created xsi:type="dcterms:W3CDTF">2016-08-07T08:05:35Z</dcterms:created>
  <dcterms:modified xsi:type="dcterms:W3CDTF">2020-10-12T11:00:04Z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