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4\"/>
    </mc:Choice>
  </mc:AlternateContent>
  <bookViews>
    <workbookView xWindow="120" yWindow="120" windowWidth="17040" windowHeight="10560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אופציות" sheetId="9" r:id="rId9"/>
    <sheet name="חוזים עתידיים" sheetId="10" r:id="rId10"/>
    <sheet name="מוצרים מובנים" sheetId="11" r:id="rId11"/>
    <sheet name="לא סחיר- תעודות התחייבות ממשלתי" sheetId="12" r:id="rId12"/>
    <sheet name="לא סחיר - תעודות חוב מסחריות" sheetId="13" r:id="rId13"/>
    <sheet name="לא סחיר - אג&quot;ח קונצרני" sheetId="14" r:id="rId14"/>
    <sheet name="לא סחיר - מניות" sheetId="15" r:id="rId15"/>
    <sheet name="לא סחיר - קרנות השקעה" sheetId="16" r:id="rId16"/>
    <sheet name="לא סחיר - כתבי אופציה" sheetId="17" r:id="rId17"/>
    <sheet name="לא סחיר - אופציות" sheetId="18" r:id="rId18"/>
    <sheet name="לא סחיר - חוזים עתידיים" sheetId="19" r:id="rId19"/>
    <sheet name="לא סחיר - מוצרים מובנים" sheetId="20" r:id="rId20"/>
    <sheet name="הלוואות" sheetId="21" r:id="rId21"/>
    <sheet name="פקדונות מעל 3 חודשים" sheetId="22" r:id="rId22"/>
    <sheet name="זכויות מקרקעין" sheetId="23" r:id="rId23"/>
    <sheet name="השקעה בחברות מוחזקות" sheetId="24" r:id="rId24"/>
    <sheet name="השקעות אחרות" sheetId="25" r:id="rId25"/>
    <sheet name="יתרת התחייבות להשקעה" sheetId="26" r:id="rId26"/>
    <sheet name="עלות מתואמת אג&quot;ח קונצרני סחיר" sheetId="27" r:id="rId27"/>
    <sheet name="עלות מתואמת אג&quot;ח קונצרני ל.סחיר" sheetId="28" r:id="rId28"/>
    <sheet name="עלות מתואמת מסגרות אשראי ללווים" sheetId="29" r:id="rId29"/>
  </sheets>
  <calcPr calcId="162913"/>
</workbook>
</file>

<file path=xl/calcChain.xml><?xml version="1.0" encoding="utf-8"?>
<calcChain xmlns="http://schemas.openxmlformats.org/spreadsheetml/2006/main">
  <c r="I11" i="6" l="1"/>
  <c r="I159" i="6"/>
  <c r="I165" i="6"/>
  <c r="L11" i="6"/>
  <c r="C16" i="1" s="1"/>
  <c r="L159" i="6"/>
  <c r="L165" i="6"/>
  <c r="R11" i="14" l="1"/>
  <c r="P11" i="14"/>
  <c r="P12" i="14"/>
  <c r="P13" i="14"/>
  <c r="N11" i="14"/>
  <c r="N12" i="14"/>
  <c r="N13" i="14"/>
  <c r="J10" i="25"/>
  <c r="I11" i="25"/>
  <c r="I12" i="25"/>
  <c r="C10" i="26"/>
  <c r="C11" i="26"/>
  <c r="C12" i="26"/>
  <c r="C14" i="26"/>
  <c r="C13" i="26"/>
  <c r="C43" i="1"/>
  <c r="C12" i="1"/>
  <c r="C11" i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R12" i="14" l="1"/>
  <c r="R13" i="14"/>
  <c r="R27" i="14" l="1"/>
  <c r="R34" i="14"/>
  <c r="R30" i="14"/>
  <c r="R26" i="14"/>
  <c r="R22" i="14"/>
  <c r="R18" i="14"/>
  <c r="R14" i="14"/>
  <c r="R19" i="14"/>
  <c r="R33" i="14"/>
  <c r="R29" i="14"/>
  <c r="R25" i="14"/>
  <c r="R21" i="14"/>
  <c r="R17" i="14"/>
  <c r="R28" i="14"/>
  <c r="R20" i="14"/>
  <c r="R31" i="14"/>
  <c r="R15" i="14"/>
  <c r="R32" i="14"/>
  <c r="R24" i="14"/>
  <c r="R16" i="14"/>
  <c r="R23" i="14"/>
  <c r="C26" i="1"/>
  <c r="C23" i="1" s="1"/>
  <c r="I10" i="25"/>
  <c r="J20" i="25" l="1"/>
  <c r="J13" i="25"/>
  <c r="J14" i="25"/>
  <c r="J15" i="25"/>
  <c r="J19" i="25"/>
  <c r="J18" i="25"/>
  <c r="C37" i="1"/>
  <c r="C42" i="1" s="1"/>
  <c r="J11" i="25"/>
  <c r="J16" i="25"/>
  <c r="J17" i="25"/>
  <c r="J12" i="25"/>
  <c r="D41" i="1" l="1"/>
  <c r="D32" i="1"/>
  <c r="D24" i="1"/>
  <c r="D16" i="1"/>
  <c r="D15" i="1"/>
  <c r="D21" i="1"/>
  <c r="D28" i="1"/>
  <c r="D11" i="1"/>
  <c r="D33" i="1"/>
  <c r="D40" i="1"/>
  <c r="D31" i="1"/>
  <c r="D23" i="1"/>
  <c r="D22" i="1"/>
  <c r="D36" i="1"/>
  <c r="D27" i="1"/>
  <c r="D34" i="1"/>
  <c r="D25" i="1"/>
  <c r="D39" i="1"/>
  <c r="D30" i="1"/>
  <c r="D14" i="1"/>
  <c r="D20" i="1"/>
  <c r="D19" i="1"/>
  <c r="D26" i="1"/>
  <c r="D37" i="1"/>
  <c r="D29" i="1"/>
  <c r="D13" i="1"/>
  <c r="D35" i="1"/>
  <c r="D18" i="1"/>
  <c r="D17" i="1"/>
  <c r="S34" i="14"/>
  <c r="S26" i="14"/>
  <c r="S18" i="14"/>
  <c r="S33" i="14"/>
  <c r="S25" i="14"/>
  <c r="S17" i="14"/>
  <c r="S23" i="14"/>
  <c r="S13" i="14"/>
  <c r="S11" i="14"/>
  <c r="S32" i="14"/>
  <c r="S24" i="14"/>
  <c r="S16" i="14"/>
  <c r="S15" i="14"/>
  <c r="S20" i="14"/>
  <c r="S19" i="14"/>
  <c r="S31" i="14"/>
  <c r="S28" i="14"/>
  <c r="S27" i="14"/>
  <c r="S30" i="14"/>
  <c r="S22" i="14"/>
  <c r="S14" i="14"/>
  <c r="S29" i="14"/>
  <c r="S21" i="14"/>
  <c r="S12" i="14"/>
  <c r="D12" i="1"/>
  <c r="K16" i="25"/>
  <c r="K13" i="25"/>
  <c r="K15" i="25"/>
  <c r="K14" i="25"/>
  <c r="K12" i="25"/>
  <c r="K10" i="25"/>
  <c r="K20" i="25"/>
  <c r="K17" i="25"/>
  <c r="K18" i="25"/>
  <c r="K19" i="25"/>
  <c r="K11" i="25"/>
  <c r="L27" i="2"/>
  <c r="L28" i="2"/>
  <c r="L11" i="2"/>
  <c r="L24" i="2"/>
  <c r="L19" i="2"/>
  <c r="L29" i="2"/>
  <c r="L21" i="2"/>
  <c r="L20" i="2"/>
  <c r="L13" i="2"/>
  <c r="L15" i="2"/>
  <c r="L18" i="2"/>
  <c r="L23" i="2"/>
  <c r="L22" i="2"/>
  <c r="L25" i="2"/>
  <c r="L16" i="2"/>
  <c r="L26" i="2"/>
  <c r="L30" i="2"/>
  <c r="L12" i="2"/>
  <c r="L17" i="2"/>
  <c r="L14" i="2"/>
  <c r="L10" i="2"/>
</calcChain>
</file>

<file path=xl/sharedStrings.xml><?xml version="1.0" encoding="utf-8"?>
<sst xmlns="http://schemas.openxmlformats.org/spreadsheetml/2006/main" count="4810" uniqueCount="1324">
  <si>
    <t>תאריך הדיווח:</t>
  </si>
  <si>
    <t>31/12/2019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</si>
  <si>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</si>
  <si>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</si>
  <si>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</si>
  <si>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</si>
  <si>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</si>
  <si>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</si>
  <si>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</si>
  <si>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</si>
  <si>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</si>
  <si>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</si>
  <si>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</si>
  <si>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</si>
  <si>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</si>
  <si>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</si>
  <si>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</si>
  <si>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</si>
  <si>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</si>
  <si>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</si>
  <si>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</si>
  <si>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</si>
  <si>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</si>
  <si>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</si>
  <si>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</si>
  <si>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</si>
  <si>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</si>
  <si>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</si>
  <si>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</si>
  <si>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</si>
  <si>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</si>
  <si>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</si>
  <si>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</si>
  <si>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</si>
  <si>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</si>
  <si>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</si>
  <si>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</si>
  <si>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</si>
  <si>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</si>
  <si>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</si>
  <si>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</si>
  <si>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</si>
  <si>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</si>
  <si>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</si>
  <si>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</si>
  <si>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</si>
  <si>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</si>
  <si>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</si>
  <si>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</si>
  <si>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</si>
  <si>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</si>
  <si>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</si>
  <si>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</si>
  <si>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</si>
  <si>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</si>
  <si>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</si>
  <si>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</si>
  <si>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</si>
  <si>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</si>
  <si>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</si>
  <si>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</si>
  <si>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</si>
  <si>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</si>
  <si>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</si>
  <si>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</si>
  <si>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</si>
  <si>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</si>
  <si>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</si>
  <si>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</si>
  <si>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</si>
  <si>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</si>
  <si>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</si>
  <si>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</si>
  <si>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</si>
  <si>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</si>
  <si>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</si>
  <si>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</si>
  <si>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</si>
  <si>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</si>
  <si>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</si>
  <si>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</si>
  <si>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</si>
  <si>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</si>
  <si>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</si>
  <si>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</si>
  <si>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</si>
  <si>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</si>
  <si>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</si>
  <si>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</si>
  <si>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</si>
  <si>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</si>
  <si>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</si>
  <si>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</si>
  <si>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</si>
  <si>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</si>
  <si>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</si>
  <si>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</si>
  <si>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</si>
  <si>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</si>
  <si>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</si>
  <si>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</si>
  <si>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</si>
  <si>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</si>
  <si>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</si>
  <si>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</si>
  <si>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</si>
  <si>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</si>
  <si>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</si>
  <si>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</si>
  <si>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</si>
  <si>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</si>
  <si>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</si>
  <si>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</si>
  <si>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</si>
  <si>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</si>
  <si>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</si>
  <si>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</si>
  <si>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</si>
  <si>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</si>
  <si>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</si>
  <si>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</si>
  <si>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</si>
  <si>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</si>
  <si>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</si>
  <si>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</si>
  <si>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</si>
  <si>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</si>
  <si>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</si>
  <si>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</si>
  <si>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</si>
  <si>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</si>
  <si>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</si>
  <si>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</si>
  <si>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</si>
  <si>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ממשלתי שקלי 0120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</si>
  <si>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</si>
  <si>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</si>
  <si>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</si>
  <si>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</si>
  <si>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</si>
  <si>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</si>
  <si>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</si>
  <si>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1026</t>
  </si>
  <si>
    <t>גילון</t>
  </si>
  <si>
    <t>ממשלתי משתנה 1121</t>
  </si>
  <si>
    <t>ממשלתי ריבית משתנה 0</t>
  </si>
  <si>
    <t>סה"כ צמודות לדולר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</si>
  <si>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</si>
  <si>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</si>
  <si>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</si>
  <si>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</si>
  <si>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</si>
  <si>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</si>
  <si>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</si>
  <si>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</si>
  <si>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</si>
  <si>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</si>
  <si>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</si>
  <si>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</si>
  <si>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</si>
  <si>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</si>
  <si>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</si>
  <si>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</si>
  <si>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</si>
  <si>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</si>
  <si>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הנפקות אג7</t>
  </si>
  <si>
    <t>בנקים</t>
  </si>
  <si>
    <t>ilAAA</t>
  </si>
  <si>
    <t>S&amp;P מעלות</t>
  </si>
  <si>
    <t>דקסיה ישראל אג2</t>
  </si>
  <si>
    <t>לאומי   אגח 179</t>
  </si>
  <si>
    <t>לאומי אג177</t>
  </si>
  <si>
    <t>מז טפ הנפק   39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</si>
  <si>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</si>
  <si>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</si>
  <si>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</si>
  <si>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</si>
  <si>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</si>
  <si>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</si>
  <si>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</si>
  <si>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</si>
  <si>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</si>
  <si>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</si>
  <si>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</si>
  <si>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</si>
  <si>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</si>
  <si>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לאומי התח נד14</t>
  </si>
  <si>
    <t>נמלי ישראל אג1</t>
  </si>
  <si>
    <t>בינוי</t>
  </si>
  <si>
    <t>Aa1.il</t>
  </si>
  <si>
    <t>מידרוג</t>
  </si>
  <si>
    <t>עזראלי אג"ח ה'</t>
  </si>
  <si>
    <t>נדל"ן מניב</t>
  </si>
  <si>
    <t>עזריאלי ד'1.34% 18/3</t>
  </si>
  <si>
    <t>פועלים הנפ הת10</t>
  </si>
  <si>
    <t>פועלים הנפ הת14</t>
  </si>
  <si>
    <t>פועלים הנפ הת15</t>
  </si>
  <si>
    <t>אמות אג2</t>
  </si>
  <si>
    <t>ilAA</t>
  </si>
  <si>
    <t>אמות אג3</t>
  </si>
  <si>
    <t>ביג      אגח יד</t>
  </si>
  <si>
    <t>גב ים אג6</t>
  </si>
  <si>
    <t>חשמל אג29</t>
  </si>
  <si>
    <t>Aa2.il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</si>
  <si>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</si>
  <si>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</si>
  <si>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</si>
  <si>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</si>
  <si>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</si>
  <si>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</si>
  <si>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</si>
  <si>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</si>
  <si>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</si>
  <si>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</si>
  <si>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</si>
  <si>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</si>
  <si>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</si>
  <si>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</si>
  <si>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</si>
  <si>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</si>
  <si>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אג4</t>
  </si>
  <si>
    <t>ביג אג5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</si>
  <si>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</si>
  <si>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</si>
  <si>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</si>
  <si>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</si>
  <si>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</si>
  <si>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</si>
  <si>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</si>
  <si>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</si>
  <si>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</si>
  <si>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ירושליםהנ אגחטו</t>
  </si>
  <si>
    <t>כללביט אג9</t>
  </si>
  <si>
    <t>ביטוח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</si>
  <si>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</si>
  <si>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</si>
  <si>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</si>
  <si>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</si>
  <si>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</si>
  <si>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</si>
  <si>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</si>
  <si>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</si>
  <si>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</si>
  <si>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שלמה החזקות אג18</t>
  </si>
  <si>
    <t>שירותים</t>
  </si>
  <si>
    <t>איידיאו אג8</t>
  </si>
  <si>
    <t>ilA+</t>
  </si>
  <si>
    <t>אלבר אג16</t>
  </si>
  <si>
    <t>אלדן תחבורה אג4</t>
  </si>
  <si>
    <t>אלדן תחבורה אג5</t>
  </si>
  <si>
    <t>דש איפקס אג3</t>
  </si>
  <si>
    <t>שירותים פיננסיים</t>
  </si>
  <si>
    <t>A1.il</t>
  </si>
  <si>
    <t>יוניברסל אג1</t>
  </si>
  <si>
    <t>מבני תעשיה אג17</t>
  </si>
  <si>
    <t>רבוע נדלן אג6</t>
  </si>
  <si>
    <t>רבוע נדלן אג7</t>
  </si>
  <si>
    <t>אלרוב נדלן אג2</t>
  </si>
  <si>
    <t>A2.il</t>
  </si>
  <si>
    <t>אלרוב נדלן אגח ג</t>
  </si>
  <si>
    <t>אשדר אג1</t>
  </si>
  <si>
    <t>ilA</t>
  </si>
  <si>
    <t>בזן אג1</t>
  </si>
  <si>
    <t>בזן אגח ז</t>
  </si>
  <si>
    <t>דלק קבוצה אג13</t>
  </si>
  <si>
    <t>השקעות ואחזקות</t>
  </si>
  <si>
    <t>דלק קבוצה אג18</t>
  </si>
  <si>
    <t>דלק קבוצה אג22</t>
  </si>
  <si>
    <t>חברה לישראל אג7</t>
  </si>
  <si>
    <t>נכסים ובנין אג4</t>
  </si>
  <si>
    <t>נכסים ובנין אג6</t>
  </si>
  <si>
    <t>סלקום אג6</t>
  </si>
  <si>
    <t>סלקום אג8</t>
  </si>
  <si>
    <t>שיכון ובינוי אג6</t>
  </si>
  <si>
    <t>שיכון ובינוי אג8</t>
  </si>
  <si>
    <t>אספן גרופ ו'</t>
  </si>
  <si>
    <t>A3.il</t>
  </si>
  <si>
    <t>אפריקה נכס אגחח</t>
  </si>
  <si>
    <t>אפריקה נכסים אג6</t>
  </si>
  <si>
    <t>הכשרת הישוב אג22</t>
  </si>
  <si>
    <t>ilBBB+</t>
  </si>
  <si>
    <t>מישורים אג8 חסום</t>
  </si>
  <si>
    <t>דיסקונט השקעות אג6</t>
  </si>
  <si>
    <t>ilBBB</t>
  </si>
  <si>
    <t>אינטר גרין אג1</t>
  </si>
  <si>
    <t>NR</t>
  </si>
  <si>
    <t>אינטרנט גולד ד'</t>
  </si>
  <si>
    <t>אלעזרא אג2</t>
  </si>
  <si>
    <t>אפריקה אגח כח 5.7%</t>
  </si>
  <si>
    <t>אפריקה השקעות אג26</t>
  </si>
  <si>
    <t>אפריקה השקעות אג27</t>
  </si>
  <si>
    <t>מניבים קרן ריט ב' 2020/2027</t>
  </si>
  <si>
    <t>צור אג10</t>
  </si>
  <si>
    <t>מזרחי הנפקות אג40</t>
  </si>
  <si>
    <t>מזרחי הנפקות אג41</t>
  </si>
  <si>
    <t>אמות אג5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</si>
  <si>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</si>
  <si>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</si>
  <si>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</si>
  <si>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</si>
  <si>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</si>
  <si>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</si>
  <si>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</si>
  <si>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חיפושי נפט וגז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</si>
  <si>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</si>
  <si>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</si>
  <si>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</si>
  <si>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</si>
  <si>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</si>
  <si>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</si>
  <si>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ביג אגח ו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</si>
  <si>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</si>
  <si>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</si>
  <si>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</si>
  <si>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</si>
  <si>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</si>
  <si>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</si>
  <si>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</si>
  <si>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</si>
  <si>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</si>
  <si>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</si>
  <si>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</si>
  <si>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</si>
  <si>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פז נפט אג4</t>
  </si>
  <si>
    <t>פניקס הון אגח ח</t>
  </si>
  <si>
    <t>פניקס הון אגחיא</t>
  </si>
  <si>
    <t>קרסו אג1</t>
  </si>
  <si>
    <t>אבגול אג3</t>
  </si>
  <si>
    <t>עץ, נייר ודפוס</t>
  </si>
  <si>
    <t>אלבר טו'</t>
  </si>
  <si>
    <t>אלדן תחבורה אג1</t>
  </si>
  <si>
    <t>אלקטרה אג4</t>
  </si>
  <si>
    <t>אלקטרה ה' 3.75% 2023/2031</t>
  </si>
  <si>
    <t>אם.ג'י.ג'י 2020/2023</t>
  </si>
  <si>
    <t>אמ.ג'יג'י אגח ב</t>
  </si>
  <si>
    <t>אמ.ג'יג'י אגח ב חסום</t>
  </si>
  <si>
    <t>דמרי אג6</t>
  </si>
  <si>
    <t>ווסטדייל  אגח ב</t>
  </si>
  <si>
    <t>לייטסטון  אגח ב</t>
  </si>
  <si>
    <t>מבני תעשיה אג15</t>
  </si>
  <si>
    <t>מויניאן   אגח ב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</si>
  <si>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</si>
  <si>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</si>
  <si>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</si>
  <si>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</si>
  <si>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</si>
  <si>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</si>
  <si>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</si>
  <si>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</si>
  <si>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</si>
  <si>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</si>
  <si>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</si>
  <si>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</si>
  <si>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שפיר הנדסה אג2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</si>
  <si>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</si>
  <si>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</si>
  <si>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</si>
  <si>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</si>
  <si>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</si>
  <si>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בזן       אגח י</t>
  </si>
  <si>
    <t>בזן אג'4</t>
  </si>
  <si>
    <t>בזן אג5</t>
  </si>
  <si>
    <t>דלק קבוצה אג31</t>
  </si>
  <si>
    <t>ח.לישראל אג10 3.85%</t>
  </si>
  <si>
    <t>חברהלישראלאגח14</t>
  </si>
  <si>
    <t>כנפיים אג7</t>
  </si>
  <si>
    <t>מגדלי תיכון אגחד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</si>
  <si>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</si>
  <si>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</si>
  <si>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</si>
  <si>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</si>
  <si>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</si>
  <si>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שיכון ובינוי אג7</t>
  </si>
  <si>
    <t>אול - רי אג"ח 2024/2018</t>
  </si>
  <si>
    <t>אפי נכסים אגח י</t>
  </si>
  <si>
    <t>אפקון החזקות אג3</t>
  </si>
  <si>
    <t>חשמל</t>
  </si>
  <si>
    <t>ilA-</t>
  </si>
  <si>
    <t>דור אלון אג6</t>
  </si>
  <si>
    <t>סאות'רן   אגח ג</t>
  </si>
  <si>
    <t>סטרווד ווסט אג1</t>
  </si>
  <si>
    <t>סקייליין אגח א</t>
  </si>
  <si>
    <t>Baa1.il</t>
  </si>
  <si>
    <t>דיסקונט השקעות אג10</t>
  </si>
  <si>
    <t>הכשרב חב' לבטוח ד' %5.45 2028</t>
  </si>
  <si>
    <t>Baa2.il</t>
  </si>
  <si>
    <t>הכשרת הישוב אג3</t>
  </si>
  <si>
    <t>בי קומיוניק אג2</t>
  </si>
  <si>
    <t>B1.il</t>
  </si>
  <si>
    <t>בי קומיונק ג' 3.6% 2</t>
  </si>
  <si>
    <t>Ca.il</t>
  </si>
  <si>
    <t>בי קומיונק אגחד</t>
  </si>
  <si>
    <t>חלל תקשורת אג6</t>
  </si>
  <si>
    <t>מירלנד אגח ז</t>
  </si>
  <si>
    <t>HE153010</t>
  </si>
  <si>
    <t>פטרוכימים אג1  2023</t>
  </si>
  <si>
    <t>ביג אגח י</t>
  </si>
  <si>
    <t>דלק תמלוגיםאגחא</t>
  </si>
  <si>
    <t>אבגול אג"ח ד 3.9% 2021/2025</t>
  </si>
  <si>
    <t>פננטפארק א</t>
  </si>
  <si>
    <t>תמר פטרו אג1</t>
  </si>
  <si>
    <t>תמר פטרו אג2</t>
  </si>
  <si>
    <t>בזן אג6</t>
  </si>
  <si>
    <t>בזן אג9</t>
  </si>
  <si>
    <t>חברה לישראל אג11</t>
  </si>
  <si>
    <t>נאויטס מימ אג1</t>
  </si>
  <si>
    <t>נאויטס מימ אג2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</si>
  <si>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</si>
  <si>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</si>
  <si>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</si>
  <si>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</si>
  <si>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</si>
  <si>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</si>
  <si>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Other</t>
  </si>
  <si>
    <t>BBB</t>
  </si>
  <si>
    <t>ICLIT 6 3/8 05/31/38</t>
  </si>
  <si>
    <t>IL0028103310</t>
  </si>
  <si>
    <t>BBB-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</si>
  <si>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</si>
  <si>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</si>
  <si>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</si>
  <si>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</si>
  <si>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</si>
  <si>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</si>
  <si>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</si>
  <si>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</si>
  <si>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</si>
  <si>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</si>
  <si>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</si>
  <si>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</si>
  <si>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BBB+</t>
  </si>
  <si>
    <t>BAC 4.2% 26/8/24</t>
  </si>
  <si>
    <t>US06051GFH74</t>
  </si>
  <si>
    <t>GS 4 03/03/24</t>
  </si>
  <si>
    <t>US38141GVM31</t>
  </si>
  <si>
    <t>NYSE</t>
  </si>
  <si>
    <t>JPM 3.375 1/5/23</t>
  </si>
  <si>
    <t>US46625HJJ05</t>
  </si>
  <si>
    <t>Baa1</t>
  </si>
  <si>
    <t>Moody's</t>
  </si>
  <si>
    <t>AITOCU 5.625 5/36</t>
  </si>
  <si>
    <t>USP0092AAC38</t>
  </si>
  <si>
    <t>COFIDE 4.75 8/2/22</t>
  </si>
  <si>
    <t>USP31389AY82</t>
  </si>
  <si>
    <t>FWB</t>
  </si>
  <si>
    <t>Diversified Financials</t>
  </si>
  <si>
    <t>DFS 3.45 7/26</t>
  </si>
  <si>
    <t>US25466AAJ07</t>
  </si>
  <si>
    <t>GMEXIB 5.5 12/32</t>
  </si>
  <si>
    <t>USP66208AA02</t>
  </si>
  <si>
    <t>אלקטרוניקה ואופטיקה</t>
  </si>
  <si>
    <t>MQGAU 6.625 7/4/21</t>
  </si>
  <si>
    <t>US55608YAA38</t>
  </si>
  <si>
    <t>SRENVX 5.625% 8/52</t>
  </si>
  <si>
    <t>XS1423777215</t>
  </si>
  <si>
    <t>Insurance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</si>
  <si>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</si>
  <si>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</si>
  <si>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</si>
  <si>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</si>
  <si>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</si>
  <si>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</si>
  <si>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</si>
  <si>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Baa2</t>
  </si>
  <si>
    <t>DEVTAM 4.435</t>
  </si>
  <si>
    <t>IL0011321663</t>
  </si>
  <si>
    <t>EXPE 4 1/2 08/15/24</t>
  </si>
  <si>
    <t>US30212PAJ49</t>
  </si>
  <si>
    <t>תוכנה ואינטרנט</t>
  </si>
  <si>
    <t>Baa3</t>
  </si>
  <si>
    <t>MEXCAT 4.25 10/26</t>
  </si>
  <si>
    <t>USP6629MAA01</t>
  </si>
  <si>
    <t>STANLN 5.2 1/24</t>
  </si>
  <si>
    <t>XS0969864916</t>
  </si>
  <si>
    <t>BAYNGR 3.75 1/7/74</t>
  </si>
  <si>
    <t>DE000A11QR73</t>
  </si>
  <si>
    <t>Pharmaceuticals &amp; Biotechnology</t>
  </si>
  <si>
    <t>BB+</t>
  </si>
  <si>
    <t>VIVION 3 08/08/24</t>
  </si>
  <si>
    <t>XS2031925840</t>
  </si>
  <si>
    <t>VOD 6 1/4 10/03/78</t>
  </si>
  <si>
    <t>XS1888180640</t>
  </si>
  <si>
    <t>Telecommunication Services</t>
  </si>
  <si>
    <t>Ba1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</si>
  <si>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</si>
  <si>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</si>
  <si>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</si>
  <si>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</si>
  <si>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</si>
  <si>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</si>
  <si>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</si>
  <si>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</si>
  <si>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</si>
  <si>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</si>
  <si>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</si>
  <si>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</si>
  <si>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</si>
  <si>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</si>
  <si>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</si>
  <si>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</si>
  <si>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</si>
  <si>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</si>
  <si>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</si>
  <si>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</si>
  <si>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</si>
  <si>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</si>
  <si>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</si>
  <si>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</si>
  <si>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</si>
  <si>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</si>
  <si>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</si>
  <si>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שיכון ובינוי</t>
  </si>
  <si>
    <t>איי.אפ.אפ</t>
  </si>
  <si>
    <t>מזון</t>
  </si>
  <si>
    <t>שטראוס גרופ</t>
  </si>
  <si>
    <t>שפיר הנדסה</t>
  </si>
  <si>
    <t>טבע</t>
  </si>
  <si>
    <t>כיל</t>
  </si>
  <si>
    <t>פריגו מ"ר</t>
  </si>
  <si>
    <t>דלק קבוצה</t>
  </si>
  <si>
    <t>חברה לישראל</t>
  </si>
  <si>
    <t>אנרגיאן</t>
  </si>
  <si>
    <t>דלק קדוחים</t>
  </si>
  <si>
    <t>בזק</t>
  </si>
  <si>
    <t>בזן</t>
  </si>
  <si>
    <t>פז נפט</t>
  </si>
  <si>
    <t>לייבפרסון</t>
  </si>
  <si>
    <t>נייס</t>
  </si>
  <si>
    <t>טאואר</t>
  </si>
  <si>
    <t>אלביט מערכות</t>
  </si>
  <si>
    <t>ביטחוניות</t>
  </si>
  <si>
    <t>אורמת טכנו</t>
  </si>
  <si>
    <t>סה"כ תל אביב 90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</si>
  <si>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</si>
  <si>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</si>
  <si>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</si>
  <si>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</si>
  <si>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</si>
  <si>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</si>
  <si>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</si>
  <si>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</si>
  <si>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</si>
  <si>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</si>
  <si>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דנאל כא</t>
  </si>
  <si>
    <t>אדגר</t>
  </si>
  <si>
    <t>אזורים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</si>
  <si>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</si>
  <si>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</si>
  <si>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</si>
  <si>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</si>
  <si>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</si>
  <si>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</si>
  <si>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ישרס</t>
  </si>
  <si>
    <t>מבני תעשיה</t>
  </si>
  <si>
    <t>מבני תעשיה חסום</t>
  </si>
  <si>
    <t>מגדלי תיכון</t>
  </si>
  <si>
    <t>מגה אור</t>
  </si>
  <si>
    <t>נורסטאר החזקות</t>
  </si>
  <si>
    <t>נכסים בנין</t>
  </si>
  <si>
    <t>סאמיט</t>
  </si>
  <si>
    <t>סלע נדלן</t>
  </si>
  <si>
    <t>רבוע נדלן</t>
  </si>
  <si>
    <t>ריט1</t>
  </si>
  <si>
    <t>נטו</t>
  </si>
  <si>
    <t>דלתא גליל</t>
  </si>
  <si>
    <t>אופנה והלבשה</t>
  </si>
  <si>
    <t>פוקס</t>
  </si>
  <si>
    <t>פמס</t>
  </si>
  <si>
    <t>אינרום</t>
  </si>
  <si>
    <t>המלט</t>
  </si>
  <si>
    <t>מיטרוניקס</t>
  </si>
  <si>
    <t>פלסאון תעשיות</t>
  </si>
  <si>
    <t>אבגול</t>
  </si>
  <si>
    <t>נייר חדרה</t>
  </si>
  <si>
    <t>אלקו החזקות</t>
  </si>
  <si>
    <t>אלקטרה</t>
  </si>
  <si>
    <t>אקויטל</t>
  </si>
  <si>
    <t>הכשרת הישוב חסום</t>
  </si>
  <si>
    <t>קנון</t>
  </si>
  <si>
    <t>ישראמקו</t>
  </si>
  <si>
    <t>נפטא</t>
  </si>
  <si>
    <t>רציו יהש</t>
  </si>
  <si>
    <t>תמר פטרוליום</t>
  </si>
  <si>
    <t>אלטשולר שחם גמל</t>
  </si>
  <si>
    <t>ישראכרט</t>
  </si>
  <si>
    <t>מיטב דש השקעות</t>
  </si>
  <si>
    <t>נאוי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</si>
  <si>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</si>
  <si>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</si>
  <si>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</si>
  <si>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</si>
  <si>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</si>
  <si>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</si>
  <si>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</si>
  <si>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</si>
  <si>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</si>
  <si>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</si>
  <si>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</si>
  <si>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</si>
  <si>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</si>
  <si>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</si>
  <si>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</si>
  <si>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</si>
  <si>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</si>
  <si>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</si>
  <si>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</si>
  <si>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היתר</t>
  </si>
  <si>
    <t>איילון</t>
  </si>
  <si>
    <t>גלוברנדס</t>
  </si>
  <si>
    <t>טיב טעם</t>
  </si>
  <si>
    <t>יוחננוף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</si>
  <si>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</si>
  <si>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</si>
  <si>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</si>
  <si>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</si>
  <si>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</si>
  <si>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</si>
  <si>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</si>
  <si>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</si>
  <si>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אספן גרופ</t>
  </si>
  <si>
    <t>בית הזהב</t>
  </si>
  <si>
    <t>מגוריט</t>
  </si>
  <si>
    <t>מהדרין</t>
  </si>
  <si>
    <t>מירלנד</t>
  </si>
  <si>
    <t>סקייליין</t>
  </si>
  <si>
    <t>חמת</t>
  </si>
  <si>
    <t>תדיר גן</t>
  </si>
  <si>
    <t>פלרם</t>
  </si>
  <si>
    <t>ספאנטק</t>
  </si>
  <si>
    <t>ג'נריישן קפיטל</t>
  </si>
  <si>
    <t>דיסקונט השקעות</t>
  </si>
  <si>
    <t>ערד</t>
  </si>
  <si>
    <t>דלק תמלוגים</t>
  </si>
  <si>
    <t>נאוויטס פטרו יהש</t>
  </si>
  <si>
    <t>אטראו שוקי הון</t>
  </si>
  <si>
    <t>אנליסט</t>
  </si>
  <si>
    <t>בי קומיוניקיישנס</t>
  </si>
  <si>
    <t>חלל</t>
  </si>
  <si>
    <t>סאטקום מערכות</t>
  </si>
  <si>
    <t>יוטרון</t>
  </si>
  <si>
    <t>פטרוכימיים</t>
  </si>
  <si>
    <t>מר</t>
  </si>
  <si>
    <t>ספרינג</t>
  </si>
  <si>
    <t>אינטרקיור</t>
  </si>
  <si>
    <t>השקעות במדעי החיים</t>
  </si>
  <si>
    <t>כלל ביוטכנולוגיה</t>
  </si>
  <si>
    <t>סים בכורה  סד L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</si>
  <si>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</si>
  <si>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</si>
  <si>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</si>
  <si>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</si>
  <si>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</si>
  <si>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</si>
  <si>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NASDAQ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</si>
  <si>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</si>
  <si>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</si>
  <si>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</si>
  <si>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</si>
  <si>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</si>
  <si>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</si>
  <si>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GOLDMAN SACHS GROUP INC/THE</t>
  </si>
  <si>
    <t>US38141G1040</t>
  </si>
  <si>
    <t>METRO BANK PLC</t>
  </si>
  <si>
    <t>GB00BZ6STL67</t>
  </si>
  <si>
    <t>LSE</t>
  </si>
  <si>
    <t>HONEYWELL INTERNATIONAL</t>
  </si>
  <si>
    <t>US4385161066</t>
  </si>
  <si>
    <t>PROCTER &amp; GAMBLE CO/THE</t>
  </si>
  <si>
    <t>US742181091</t>
  </si>
  <si>
    <t>PPHE HOTEL GROUP LTD</t>
  </si>
  <si>
    <t>GG00B1Z5FH87</t>
  </si>
  <si>
    <t>WYNN RESORTS LTD</t>
  </si>
  <si>
    <t>US9831341071</t>
  </si>
  <si>
    <t>AMDOCS</t>
  </si>
  <si>
    <t>GB0022569080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</si>
  <si>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</si>
  <si>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</si>
  <si>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</si>
  <si>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</si>
  <si>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</si>
  <si>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</si>
  <si>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PNDORA DC</t>
  </si>
  <si>
    <t>KD0060252690</t>
  </si>
  <si>
    <t>E.ON SE</t>
  </si>
  <si>
    <t>DE000ENAG999</t>
  </si>
  <si>
    <t>MOSAIC CO/THE</t>
  </si>
  <si>
    <t>US61945C1036</t>
  </si>
  <si>
    <t>CAMECO CORP</t>
  </si>
  <si>
    <t>CA13321L1085</t>
  </si>
  <si>
    <t>HUNTINGTON INGALLS INDUSTRIES</t>
  </si>
  <si>
    <t>US4464131063</t>
  </si>
  <si>
    <t>MOHAWK INDUSTRI</t>
  </si>
  <si>
    <t>US6081901042</t>
  </si>
  <si>
    <t>OSHKOSH CORP</t>
  </si>
  <si>
    <t>US6882392011</t>
  </si>
  <si>
    <t>REAL ESTATE CREDIT INVESTMENTS</t>
  </si>
  <si>
    <t>GB00B0HW5366</t>
  </si>
  <si>
    <t>VBARE IBERIAN PROPERTIES SOCIM</t>
  </si>
  <si>
    <t>ES0105196002</t>
  </si>
  <si>
    <t>BME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</si>
  <si>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</si>
  <si>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</si>
  <si>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</si>
  <si>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</si>
  <si>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</si>
  <si>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</si>
  <si>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</si>
  <si>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</si>
  <si>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</si>
  <si>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</si>
  <si>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</si>
  <si>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</si>
  <si>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</si>
  <si>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QUDIAN INC</t>
  </si>
  <si>
    <t>US7477981069</t>
  </si>
  <si>
    <t>SYNCHRONY FINANCIAL</t>
  </si>
  <si>
    <t>US87165B1035</t>
  </si>
  <si>
    <t>CHLUMBERGER</t>
  </si>
  <si>
    <t>AN8068571086</t>
  </si>
  <si>
    <t>Energy</t>
  </si>
  <si>
    <t>DELEK US HOLDIN</t>
  </si>
  <si>
    <t>US24665A1034</t>
  </si>
  <si>
    <t>NEOEN SA</t>
  </si>
  <si>
    <t>FR0011675362</t>
  </si>
  <si>
    <t>NOBLE ENERGY INC</t>
  </si>
  <si>
    <t>US6550441058</t>
  </si>
  <si>
    <t>PLURISTEM THERAPEUTICS INC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</si>
  <si>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</si>
  <si>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</si>
  <si>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</si>
  <si>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</si>
  <si>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</si>
  <si>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</si>
  <si>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</si>
  <si>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ROLLS-ROYCE HOLDINGS זכויות</t>
  </si>
  <si>
    <t>GB00B669WX96</t>
  </si>
  <si>
    <t>FEDEX CORP</t>
  </si>
  <si>
    <t>US31428X1063</t>
  </si>
  <si>
    <t>Transportation</t>
  </si>
  <si>
    <t>MELCO CROWN ENTERTAINMENT</t>
  </si>
  <si>
    <t>US5854641009</t>
  </si>
  <si>
    <t>Consumer Services</t>
  </si>
  <si>
    <t>RESIDEO TECHOLOGIES מ. הטבה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</si>
  <si>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</si>
  <si>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</si>
  <si>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</si>
  <si>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</si>
  <si>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</si>
  <si>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</si>
  <si>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</si>
  <si>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CVS HEALTH CORP</t>
  </si>
  <si>
    <t>US1266501006</t>
  </si>
  <si>
    <t>EXPEDIA INC(EXPE</t>
  </si>
  <si>
    <t>US30212P3038</t>
  </si>
  <si>
    <t>ANHEUSER-BUSCH INBEV SA/NV</t>
  </si>
  <si>
    <t>US03524A1088</t>
  </si>
  <si>
    <t>PEPSICO INC</t>
  </si>
  <si>
    <t>US7134481081</t>
  </si>
  <si>
    <t>BATM ADVANCED COMMUNICATIONS</t>
  </si>
  <si>
    <t>IL0010849045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</si>
  <si>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</si>
  <si>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</si>
  <si>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</si>
  <si>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</si>
  <si>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</si>
  <si>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</si>
  <si>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</si>
  <si>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</si>
  <si>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</si>
  <si>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</si>
  <si>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</si>
  <si>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</si>
  <si>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</si>
  <si>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</si>
  <si>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</si>
  <si>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</si>
  <si>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</si>
  <si>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</si>
  <si>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JPMORGAN CHASE(JMP</t>
  </si>
  <si>
    <t>US46625H1005</t>
  </si>
  <si>
    <t>BRIGHTHOUSE FINANCIAL INC</t>
  </si>
  <si>
    <t>US10922N1037</t>
  </si>
  <si>
    <t>FAIRFAX FIN HOLDINGS</t>
  </si>
  <si>
    <t>CA3039011026</t>
  </si>
  <si>
    <t>TSX</t>
  </si>
  <si>
    <t>ADO PROPERTIES SA</t>
  </si>
  <si>
    <t>LU1250154413</t>
  </si>
  <si>
    <t>Real Estate</t>
  </si>
  <si>
    <t>AFI DEVELOP LI</t>
  </si>
  <si>
    <t>CY0101380612</t>
  </si>
  <si>
    <t>AROUNDTOWN SA</t>
  </si>
  <si>
    <t>LU1673108939</t>
  </si>
  <si>
    <t>ATRIUM EUR REAL EST</t>
  </si>
  <si>
    <t>JE00B3DCF752</t>
  </si>
  <si>
    <t>ALPHABET INC</t>
  </si>
  <si>
    <t>US02079K3059</t>
  </si>
  <si>
    <t>Software &amp; Services</t>
  </si>
  <si>
    <t>GOOGLE INC</t>
  </si>
  <si>
    <t>US38259P7069</t>
  </si>
  <si>
    <t>MAGIC SOFTWARE ENTERPRISES LTD</t>
  </si>
  <si>
    <t>IL0010823123</t>
  </si>
  <si>
    <t>MICROSOFT</t>
  </si>
  <si>
    <t>US5949181045</t>
  </si>
  <si>
    <t>ORACLE CORP</t>
  </si>
  <si>
    <t>US68389X1054</t>
  </si>
  <si>
    <t>PLAYTECH PLC</t>
  </si>
  <si>
    <t>IM00B7S9G985</t>
  </si>
  <si>
    <t>POINTER TELOCATION LTD</t>
  </si>
  <si>
    <t>IL0010826274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</si>
  <si>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</si>
  <si>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</si>
  <si>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</si>
  <si>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</si>
  <si>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</si>
  <si>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</si>
  <si>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</si>
  <si>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</si>
  <si>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</si>
  <si>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</si>
  <si>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סיסקו סיסטם</t>
  </si>
  <si>
    <t>US17275R1023</t>
  </si>
  <si>
    <t>CINEWORLD GROUP PLC</t>
  </si>
  <si>
    <t>GB00B15FWH70</t>
  </si>
  <si>
    <t>JD.COM INC</t>
  </si>
  <si>
    <t>US47215P1066</t>
  </si>
  <si>
    <t>INTERNATIONAL FLAVORS &amp; FRAGRA</t>
  </si>
  <si>
    <t>US4595061015</t>
  </si>
  <si>
    <t>CENTENE CORP</t>
  </si>
  <si>
    <t>US15135B1017</t>
  </si>
  <si>
    <t>Health Care Equipment &amp; Services</t>
  </si>
  <si>
    <t>CIGNA CORP</t>
  </si>
  <si>
    <t>US1255231003</t>
  </si>
  <si>
    <t>GLOBAL MEDICAL REIT INC</t>
  </si>
  <si>
    <t>US37954A2042</t>
  </si>
  <si>
    <t>AUDIOCODES LTD</t>
  </si>
  <si>
    <t>IL0010829658</t>
  </si>
  <si>
    <t>FORESIGHT AUTONOMOUS HOLDINGS</t>
  </si>
  <si>
    <t>US3455231049</t>
  </si>
  <si>
    <t>PENNSYLVANIA REAL ESTATE INVES</t>
  </si>
  <si>
    <t>US7091021078</t>
  </si>
  <si>
    <t>888 HOLDINGS PL</t>
  </si>
  <si>
    <t>GI000A0F6407</t>
  </si>
  <si>
    <t>ALIBABA GROUP HOLDING LTD</t>
  </si>
  <si>
    <t>US01609W1027</t>
  </si>
  <si>
    <t>BAIDU INC</t>
  </si>
  <si>
    <t>US567521085</t>
  </si>
  <si>
    <t>FACEBOOK INC</t>
  </si>
  <si>
    <t>US30303M1027</t>
  </si>
  <si>
    <t>FIVERR INTERNATIONAL LTD</t>
  </si>
  <si>
    <t>IL0011582033</t>
  </si>
  <si>
    <t>MOMO INC</t>
  </si>
  <si>
    <t>US60879B1070</t>
  </si>
  <si>
    <t>YY INC</t>
  </si>
  <si>
    <t>US98426T1060</t>
  </si>
  <si>
    <t>NOVA MEASURING INSTRUMENTS LTD</t>
  </si>
  <si>
    <t>IL0010845571</t>
  </si>
  <si>
    <t>NVIDIA CORP</t>
  </si>
  <si>
    <t>US67066G1040</t>
  </si>
  <si>
    <t>BECTON DICKINSON AND CO</t>
  </si>
  <si>
    <t>US0758871091</t>
  </si>
  <si>
    <t>מכשור רפואי</t>
  </si>
  <si>
    <t>ANCHIANO THERAP</t>
  </si>
  <si>
    <t>US03280X1028</t>
  </si>
  <si>
    <t>פארמה</t>
  </si>
  <si>
    <t>NOVO NORDISK A/S</t>
  </si>
  <si>
    <t>US6701002056</t>
  </si>
  <si>
    <t>UROGEN PHARMA L</t>
  </si>
  <si>
    <t>IL0011407140</t>
  </si>
  <si>
    <t>5. קרנות סל</t>
  </si>
  <si>
    <t>סה"כ קרנות סל</t>
  </si>
  <si>
    <t>סה"כ שמחקות מדדי מניות בישראל</t>
  </si>
  <si>
    <t>הרל.תא 125 - שקלי</t>
  </si>
  <si>
    <t>מניות</t>
  </si>
  <si>
    <t>קסם.תא 125 -שקלי</t>
  </si>
  <si>
    <t>תכ.תא60SME</t>
  </si>
  <si>
    <t>סה"כ שמחקות מדדי מניות בחו"ל</t>
  </si>
  <si>
    <t>הראל סל ISE Cyber</t>
  </si>
  <si>
    <t>הראל סל SP500</t>
  </si>
  <si>
    <t>הרל.30 DAX</t>
  </si>
  <si>
    <t>הרל.600STOXX</t>
  </si>
  <si>
    <t>פסג.MSCI EM</t>
  </si>
  <si>
    <t>פסגות SP 500 LVHD ET</t>
  </si>
  <si>
    <t>פסגות STOXX 600 ETF -שקל</t>
  </si>
  <si>
    <t>קסם ETF FTSE 100 מנו-שקל</t>
  </si>
  <si>
    <t>קסם ETF ישראטק BSTAR</t>
  </si>
  <si>
    <t>קסם NDX100 ETF</t>
  </si>
  <si>
    <t>קסם SP ETF צריכה בסי</t>
  </si>
  <si>
    <t>קסם SP500 ETF</t>
  </si>
  <si>
    <t>קסם.IBOVESPA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</si>
  <si>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</si>
  <si>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</si>
  <si>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</si>
  <si>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</si>
  <si>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</si>
  <si>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</si>
  <si>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</si>
  <si>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</si>
  <si>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</si>
  <si>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קסם.תלבונד -שקלי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</si>
  <si>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</si>
  <si>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</si>
  <si>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</si>
  <si>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</si>
  <si>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</si>
  <si>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</si>
  <si>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</si>
  <si>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</si>
  <si>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</si>
  <si>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</si>
  <si>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</si>
  <si>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</si>
  <si>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</si>
  <si>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</si>
  <si>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</si>
  <si>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</si>
  <si>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RUSSELL 2000 ETF</t>
  </si>
  <si>
    <t>US4642876555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</si>
  <si>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</si>
  <si>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</si>
  <si>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</si>
  <si>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</si>
  <si>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</si>
  <si>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</si>
  <si>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</si>
  <si>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</si>
  <si>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</si>
  <si>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</si>
  <si>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</si>
  <si>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</si>
  <si>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</si>
  <si>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</si>
  <si>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</si>
  <si>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</si>
  <si>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</si>
  <si>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</si>
  <si>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</si>
  <si>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</si>
  <si>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</si>
  <si>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</si>
  <si>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</si>
  <si>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</si>
  <si>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</si>
  <si>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</si>
  <si>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</si>
  <si>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</si>
  <si>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</si>
  <si>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</si>
  <si>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</si>
  <si>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</si>
  <si>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OIL &amp; GAS EXPLORATION</t>
  </si>
  <si>
    <t>US78464A7303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</si>
  <si>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</si>
  <si>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</si>
  <si>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</si>
  <si>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</si>
  <si>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</si>
  <si>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</si>
  <si>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</si>
  <si>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</si>
  <si>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</si>
  <si>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</si>
  <si>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</si>
  <si>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</si>
  <si>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</si>
  <si>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</si>
  <si>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</si>
  <si>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</si>
  <si>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</si>
  <si>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</si>
  <si>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</si>
  <si>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</si>
  <si>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</si>
  <si>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</si>
  <si>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</si>
  <si>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</si>
  <si>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</si>
  <si>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</si>
  <si>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</si>
  <si>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</si>
  <si>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WATER ETF</t>
  </si>
  <si>
    <t>US33733B1008</t>
  </si>
  <si>
    <t>GLOBAL X CHINA CONSUMER ETF</t>
  </si>
  <si>
    <t>US37950E4089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</si>
  <si>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</si>
  <si>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</si>
  <si>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</si>
  <si>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</si>
  <si>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</si>
  <si>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</si>
  <si>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</si>
  <si>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</si>
  <si>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WATER RESOURCES ETF</t>
  </si>
  <si>
    <t>US46197V1420</t>
  </si>
  <si>
    <t>INVESCO WILDERHILL CLEAN ENERG</t>
  </si>
  <si>
    <t>US46137V1347</t>
  </si>
  <si>
    <t>ISH EURO STOXX 50UCITS</t>
  </si>
  <si>
    <t>DE0005933956</t>
  </si>
  <si>
    <t>ISHARES CORE SPI ETF CH</t>
  </si>
  <si>
    <t>CH0237935652</t>
  </si>
  <si>
    <t>ISHARES EDGE MSCI USA QUALITY</t>
  </si>
  <si>
    <t>US46432F3394</t>
  </si>
  <si>
    <t>ISHARES EURO STOXX SELECT</t>
  </si>
  <si>
    <t>DE002635281</t>
  </si>
  <si>
    <t>ISHARES RUSSELL MID-CAP GROWTH</t>
  </si>
  <si>
    <t>US4642874816</t>
  </si>
  <si>
    <t>ISHARES U.S. CONSUMER SERVICES</t>
  </si>
  <si>
    <t>US4642875805</t>
  </si>
  <si>
    <t>KRANESHARES BOS</t>
  </si>
  <si>
    <t>KBA US</t>
  </si>
  <si>
    <t>KRANESHARES CSI CHINA INTERNET</t>
  </si>
  <si>
    <t>US5007673065</t>
  </si>
  <si>
    <t>LYXOR CORE STOXX EUROPE 600 DR</t>
  </si>
  <si>
    <t>LU0908500753</t>
  </si>
  <si>
    <t>LYXOR UCITS ETF CAC</t>
  </si>
  <si>
    <t>FR0007052782</t>
  </si>
  <si>
    <t>QQQ/$/NASDAQ100</t>
  </si>
  <si>
    <t>US73935A1043</t>
  </si>
  <si>
    <t>ROLLS ROYCE PFD זכויות</t>
  </si>
  <si>
    <t>GB00BKT6P09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</si>
  <si>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</si>
  <si>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</si>
  <si>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</si>
  <si>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</si>
  <si>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</si>
  <si>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</si>
  <si>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</si>
  <si>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</si>
  <si>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</si>
  <si>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</si>
  <si>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</si>
  <si>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</si>
  <si>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VANECK VECTORS JUNIOR GOLD</t>
  </si>
  <si>
    <t>US92189F7915</t>
  </si>
  <si>
    <t>VANGUARD FTSE 250 UCITS ETF</t>
  </si>
  <si>
    <t>IE00BKX55Q28</t>
  </si>
  <si>
    <t>VANGUARD REIT ETF</t>
  </si>
  <si>
    <t>US9229085538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</si>
  <si>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</si>
  <si>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</si>
  <si>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</si>
  <si>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</si>
  <si>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</si>
  <si>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</si>
  <si>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גרמניה/יורו/DAX</t>
  </si>
  <si>
    <t>DE0005933931</t>
  </si>
  <si>
    <t>סה"כ שמחקות מדדים אחרים</t>
  </si>
  <si>
    <t>ISH INTERMEDIATE CREDIT</t>
  </si>
  <si>
    <t>US4642886380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</si>
  <si>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</si>
  <si>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</si>
  <si>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</si>
  <si>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</si>
  <si>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</si>
  <si>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</si>
  <si>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</si>
  <si>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</si>
  <si>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</si>
  <si>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</si>
  <si>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</si>
  <si>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</si>
  <si>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</si>
  <si>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</si>
  <si>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</si>
  <si>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</si>
  <si>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</si>
  <si>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</si>
  <si>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</si>
  <si>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</si>
  <si>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</si>
  <si>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</si>
  <si>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</si>
  <si>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</si>
  <si>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</si>
  <si>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</si>
  <si>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PIMCO FU GLOB INV</t>
  </si>
  <si>
    <t>IE0034085260</t>
  </si>
  <si>
    <t>A-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</si>
  <si>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</si>
  <si>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</si>
  <si>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</si>
  <si>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</si>
  <si>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</si>
  <si>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</si>
  <si>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</si>
  <si>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</si>
  <si>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</si>
  <si>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</si>
  <si>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</si>
  <si>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</si>
  <si>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</si>
  <si>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</si>
  <si>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</si>
  <si>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</si>
  <si>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</si>
  <si>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</si>
  <si>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</si>
  <si>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</si>
  <si>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</si>
  <si>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</si>
  <si>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</si>
  <si>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8. אופציות</t>
  </si>
  <si>
    <t>סה"כ אופציות</t>
  </si>
  <si>
    <t>סה"כ מדדים כולל מניות</t>
  </si>
  <si>
    <t>C 1780 JAN</t>
  </si>
  <si>
    <t>P 1570 JAN</t>
  </si>
  <si>
    <t>P 1600 JAN</t>
  </si>
  <si>
    <t>סה"כ מט"ח</t>
  </si>
  <si>
    <t>סה"כ ריבית</t>
  </si>
  <si>
    <t>QQQ US 03/20/20 C221</t>
  </si>
  <si>
    <t>QQQ US 03/20/20 P199</t>
  </si>
  <si>
    <t>SPX US 03/20/20 C3410</t>
  </si>
  <si>
    <t>SPX US 03/20/20 P2970</t>
  </si>
  <si>
    <t>SPXW US 03/31/20 P3010</t>
  </si>
  <si>
    <t>SPXW US 12/31/19 P2780</t>
  </si>
  <si>
    <t>SPY US 03/20/20 C336</t>
  </si>
  <si>
    <t>SPY US 03/20/20 P304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</si>
  <si>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</si>
  <si>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</si>
  <si>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</si>
  <si>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</si>
  <si>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</si>
  <si>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</si>
  <si>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</si>
  <si>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</si>
  <si>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</si>
  <si>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</si>
  <si>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</si>
  <si>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</si>
  <si>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</si>
  <si>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</si>
  <si>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</si>
  <si>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</si>
  <si>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</si>
  <si>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</si>
  <si>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</si>
  <si>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</si>
  <si>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</si>
  <si>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</si>
  <si>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</si>
  <si>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</si>
  <si>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</si>
  <si>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בישראל</t>
  </si>
  <si>
    <t>סה"כ תעודות חוב מסחריות של חברות ישראליות</t>
  </si>
  <si>
    <t>סה"כ תעודות חוב מסחריות של חברות זרות</t>
  </si>
  <si>
    <t>סופרגז אגח 4.5</t>
  </si>
  <si>
    <t>2/07/2007</t>
  </si>
  <si>
    <t>אגח לס דרך ארץ</t>
  </si>
  <si>
    <t>26/06/2007</t>
  </si>
  <si>
    <t>מימון ישיר אגח ב</t>
  </si>
  <si>
    <t>3/11/2019</t>
  </si>
  <si>
    <t>אספיסיאל 4 6.45%</t>
  </si>
  <si>
    <t>1/11/2005</t>
  </si>
  <si>
    <t>אספיסיאל אגח 2</t>
  </si>
  <si>
    <t>23/03/2005</t>
  </si>
  <si>
    <t>אמפל אגח ב' חש1/13</t>
  </si>
  <si>
    <t>ilC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</si>
  <si>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</si>
  <si>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</si>
  <si>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</si>
  <si>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</si>
  <si>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</si>
  <si>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</si>
  <si>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</si>
  <si>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</si>
  <si>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אמפל אמריקן ב'חש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</si>
  <si>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</si>
  <si>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</si>
  <si>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</si>
  <si>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</si>
  <si>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</si>
  <si>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</si>
  <si>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</si>
  <si>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</si>
  <si>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</si>
  <si>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</si>
  <si>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</si>
  <si>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</si>
  <si>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</si>
  <si>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</si>
  <si>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</si>
  <si>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</si>
  <si>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</si>
  <si>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</si>
  <si>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</si>
  <si>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</si>
  <si>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</si>
  <si>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כלל תעשיות ומשקאות - חסום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</si>
  <si>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</si>
  <si>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</si>
  <si>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</si>
  <si>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</si>
  <si>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</si>
  <si>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</si>
  <si>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</si>
  <si>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</si>
  <si>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</si>
  <si>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</si>
  <si>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</si>
  <si>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</si>
  <si>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</si>
  <si>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</si>
  <si>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</si>
  <si>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</si>
  <si>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</si>
  <si>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</si>
  <si>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</si>
  <si>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</si>
  <si>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</si>
  <si>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</si>
  <si>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</si>
  <si>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</si>
  <si>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</si>
  <si>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</si>
  <si>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</si>
  <si>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</si>
  <si>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</si>
  <si>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</si>
  <si>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</si>
  <si>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</si>
  <si>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</si>
  <si>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</si>
  <si>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</si>
  <si>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</si>
  <si>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</si>
  <si>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</si>
  <si>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</si>
  <si>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</si>
  <si>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</si>
  <si>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</si>
  <si>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</si>
  <si>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</si>
  <si>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</si>
  <si>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III</t>
  </si>
  <si>
    <t>6. כתבי אופציה</t>
  </si>
  <si>
    <t>סה"כ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</si>
  <si>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</si>
  <si>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</si>
  <si>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</si>
  <si>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</si>
  <si>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</si>
  <si>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</si>
  <si>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</si>
  <si>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מגוריט קרן ריט למגורים אופציהל"ס</t>
  </si>
  <si>
    <t>סה"כ אופציות בחו"ל:</t>
  </si>
  <si>
    <t>8. חוזים עתידיים</t>
  </si>
  <si>
    <t>סה"כ חוזים עתידיים בישראל</t>
  </si>
  <si>
    <t>EUR/ILS FW 3.920800 29/01/20</t>
  </si>
  <si>
    <t>29/10/2019</t>
  </si>
  <si>
    <t>EUR/ILS FW3.837800 21/05/20</t>
  </si>
  <si>
    <t>21/11/2019</t>
  </si>
  <si>
    <t>GBP/IL FW 4.449700 21/05/20</t>
  </si>
  <si>
    <t>USD/ILS FW 3.453300 26/02/20</t>
  </si>
  <si>
    <t>27/11/2019</t>
  </si>
  <si>
    <t>USD/ILS FW 3.477900 26/03/20</t>
  </si>
  <si>
    <t>18/12/2019</t>
  </si>
  <si>
    <t>USD/ILS FW 3.512800 29/01/20</t>
  </si>
  <si>
    <t>סה"כ חוזים עתידיים בחו"ל:</t>
  </si>
  <si>
    <t>9. מוצרים מובנים</t>
  </si>
  <si>
    <t>1.ד. הלוואות:</t>
  </si>
  <si>
    <t>קונסורציום כן/לא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</si>
  <si>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</si>
  <si>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</si>
  <si>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</si>
  <si>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</si>
  <si>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</si>
  <si>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</si>
  <si>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הלואה רומני אסטבלישמ</t>
  </si>
  <si>
    <t>לא</t>
  </si>
  <si>
    <t>29/04/2002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</si>
  <si>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</si>
  <si>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</si>
  <si>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</si>
  <si>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</si>
  <si>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</si>
  <si>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</si>
  <si>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</si>
  <si>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</si>
  <si>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</si>
  <si>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</si>
  <si>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</si>
  <si>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</si>
  <si>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</si>
  <si>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</si>
  <si>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</si>
  <si>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</si>
  <si>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</si>
  <si>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</si>
  <si>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</si>
  <si>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</si>
  <si>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</si>
  <si>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</si>
  <si>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</si>
  <si>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</si>
  <si>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</si>
  <si>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</si>
  <si>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</si>
  <si>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</si>
  <si>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</si>
  <si>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</si>
  <si>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</si>
  <si>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</si>
  <si>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</si>
  <si>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</si>
  <si>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</si>
  <si>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</si>
  <si>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</si>
  <si>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</si>
  <si>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</si>
  <si>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</si>
  <si>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</si>
  <si>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בבנק הפועלים</t>
  </si>
  <si>
    <t>מזומן בבנק אוצר החיל</t>
  </si>
  <si>
    <t>מזומן בפועלים סהר</t>
  </si>
  <si>
    <t>דולר אמריקאי בפועלים סהר</t>
  </si>
  <si>
    <t>אירו בפועלים סהר</t>
  </si>
  <si>
    <t>לירה שטרלינג בפועלים סהר</t>
  </si>
  <si>
    <t>פרנק שווצרי בפועלים זהר</t>
  </si>
  <si>
    <t>פחק בפועלים סהר</t>
  </si>
  <si>
    <t>התחייבות להשקעה בישראל</t>
  </si>
  <si>
    <t>התחייבות להשקעה בחו"ל</t>
  </si>
  <si>
    <t>השקעות אחרות בישראל</t>
  </si>
  <si>
    <t>תכ.TECDAX*</t>
  </si>
  <si>
    <t>FARFETCH LTD</t>
  </si>
  <si>
    <t>KY30744W1070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</si>
</sst>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color rgb="FF0000FF"/>
      <name val="Ariel"/>
      <charset val="177"/>
    </font>
    <font>
      <sz val="10"/>
      <name val="Arial"/>
      <family val="2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5" fillId="0" borderId="0" xfId="1" applyFont="1" applyAlignment="1">
      <alignment horizontal="right" readingOrder="2"/>
    </xf>
    <xf numFmtId="0" fontId="5" fillId="0" borderId="0" xfId="1" applyFont="1" applyAlignment="1">
      <alignment horizontal="right"/>
    </xf>
    <xf numFmtId="4" fontId="5" fillId="0" borderId="0" xfId="1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workbookViewId="0">
      <selection activeCell="E42" sqref="E42:F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89508.55</v>
      </c>
      <c r="D11" s="8">
        <f>C11/$C$42</f>
        <v>4.9725701720325415E-2</v>
      </c>
    </row>
    <row r="12" spans="2:4">
      <c r="B12" s="6" t="s">
        <v>14</v>
      </c>
      <c r="C12" s="7">
        <f>C13+C14+C15+C16+C17+C18+C19+C20+C21+C22</f>
        <v>1430523.631852342</v>
      </c>
      <c r="D12" s="8">
        <f t="shared" ref="D12:D41" si="0">C12/$C$42</f>
        <v>0.79471504589635467</v>
      </c>
    </row>
    <row r="13" spans="2:4">
      <c r="B13" s="6" t="s">
        <v>15</v>
      </c>
      <c r="C13" s="7">
        <v>382951.91447522398</v>
      </c>
      <c r="D13" s="8">
        <f t="shared" si="0"/>
        <v>0.21274562790283782</v>
      </c>
    </row>
    <row r="14" spans="2:4">
      <c r="B14" s="6" t="s">
        <v>16</v>
      </c>
      <c r="C14" s="7">
        <v>0</v>
      </c>
      <c r="D14" s="8">
        <f t="shared" si="0"/>
        <v>0</v>
      </c>
    </row>
    <row r="15" spans="2:4">
      <c r="B15" s="6" t="s">
        <v>17</v>
      </c>
      <c r="C15" s="7">
        <v>347809.92703999998</v>
      </c>
      <c r="D15" s="8">
        <f t="shared" si="0"/>
        <v>0.19322280036219092</v>
      </c>
    </row>
    <row r="16" spans="2:4">
      <c r="B16" s="6" t="s">
        <v>18</v>
      </c>
      <c r="C16" s="7">
        <f>מניות!L11</f>
        <v>353050.82999999996</v>
      </c>
      <c r="D16" s="8">
        <f t="shared" si="0"/>
        <v>0.19613433872734296</v>
      </c>
    </row>
    <row r="17" spans="2:4">
      <c r="B17" s="6" t="s">
        <v>19</v>
      </c>
      <c r="C17" s="7">
        <v>286812.95958711801</v>
      </c>
      <c r="D17" s="8">
        <f t="shared" si="0"/>
        <v>0.15933646202460855</v>
      </c>
    </row>
    <row r="18" spans="2:4">
      <c r="B18" s="6" t="s">
        <v>20</v>
      </c>
      <c r="C18" s="7">
        <v>49352.999709999996</v>
      </c>
      <c r="D18" s="8">
        <f t="shared" si="0"/>
        <v>2.7417632646074216E-2</v>
      </c>
    </row>
    <row r="19" spans="2:4">
      <c r="B19" s="6" t="s">
        <v>21</v>
      </c>
      <c r="C19" s="7">
        <v>85.768100000000004</v>
      </c>
      <c r="D19" s="8">
        <f t="shared" si="0"/>
        <v>4.7647727035227831E-5</v>
      </c>
    </row>
    <row r="20" spans="2:4">
      <c r="B20" s="6" t="s">
        <v>22</v>
      </c>
      <c r="C20" s="7">
        <v>537.75266999999997</v>
      </c>
      <c r="D20" s="8">
        <f t="shared" si="0"/>
        <v>2.9874385036656923E-4</v>
      </c>
    </row>
    <row r="21" spans="2:4">
      <c r="B21" s="6" t="s">
        <v>23</v>
      </c>
      <c r="C21" s="7">
        <v>0</v>
      </c>
      <c r="D21" s="8">
        <f t="shared" si="0"/>
        <v>0</v>
      </c>
    </row>
    <row r="22" spans="2:4">
      <c r="B22" s="6" t="s">
        <v>24</v>
      </c>
      <c r="C22" s="7">
        <v>9921.48027</v>
      </c>
      <c r="D22" s="8">
        <f t="shared" si="0"/>
        <v>5.5117926558983874E-3</v>
      </c>
    </row>
    <row r="23" spans="2:4">
      <c r="B23" s="6" t="s">
        <v>25</v>
      </c>
      <c r="C23" s="7">
        <f>C24+C25+C26+C27+C28+C29+C30+C31+C32</f>
        <v>274704.38851752999</v>
      </c>
      <c r="D23" s="8">
        <f t="shared" si="0"/>
        <v>0.15260964996848994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44851.049999999996</v>
      </c>
      <c r="D26" s="8">
        <f t="shared" si="0"/>
        <v>2.4916613375408281E-2</v>
      </c>
    </row>
    <row r="27" spans="2:4">
      <c r="B27" s="6" t="s">
        <v>18</v>
      </c>
      <c r="C27" s="7">
        <v>1708.0260699999999</v>
      </c>
      <c r="D27" s="8">
        <f t="shared" si="0"/>
        <v>9.4887912816551761E-4</v>
      </c>
    </row>
    <row r="28" spans="2:4">
      <c r="B28" s="6" t="s">
        <v>26</v>
      </c>
      <c r="C28" s="7">
        <v>225711.10540753001</v>
      </c>
      <c r="D28" s="8">
        <f t="shared" si="0"/>
        <v>0.12539185477208339</v>
      </c>
    </row>
    <row r="29" spans="2:4">
      <c r="B29" s="6" t="s">
        <v>27</v>
      </c>
      <c r="C29" s="7">
        <v>60.549120000000002</v>
      </c>
      <c r="D29" s="8">
        <f t="shared" si="0"/>
        <v>3.3637540553926859E-5</v>
      </c>
    </row>
    <row r="30" spans="2:4">
      <c r="B30" s="6" t="s">
        <v>28</v>
      </c>
      <c r="C30" s="7">
        <v>2.3146900000000001</v>
      </c>
      <c r="D30" s="8">
        <f t="shared" si="0"/>
        <v>1.2859060337254937E-6</v>
      </c>
    </row>
    <row r="31" spans="2:4">
      <c r="B31" s="6" t="s">
        <v>29</v>
      </c>
      <c r="C31" s="7">
        <v>2371.3432299999999</v>
      </c>
      <c r="D31" s="8">
        <f t="shared" si="0"/>
        <v>1.3173792462451131E-3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v>127.5</v>
      </c>
      <c r="D33" s="8">
        <f t="shared" si="0"/>
        <v>7.083152357335126E-5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5181.9199999999992</v>
      </c>
      <c r="D37" s="8">
        <f t="shared" si="0"/>
        <v>2.8787708912566298E-3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</f>
        <v>1800045.990369872</v>
      </c>
      <c r="D42" s="10">
        <v>1</v>
      </c>
      <c r="F42" s="21"/>
    </row>
    <row r="43" spans="2:6">
      <c r="B43" s="6" t="s">
        <v>41</v>
      </c>
      <c r="C43" s="7">
        <f>'יתרת התחייבות להשקעה'!C10</f>
        <v>88226.194000000003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3.456</v>
      </c>
    </row>
    <row r="48" spans="2:6">
      <c r="C48" s="6" t="s">
        <v>45</v>
      </c>
      <c r="D48" s="11">
        <v>3.1846999999999999</v>
      </c>
    </row>
    <row r="49" spans="3:4">
      <c r="C49" s="6" t="s">
        <v>46</v>
      </c>
      <c r="D49" s="11">
        <v>4.5597000000000003</v>
      </c>
    </row>
    <row r="50" spans="3:4">
      <c r="C50" s="6" t="s">
        <v>47</v>
      </c>
      <c r="D50" s="11">
        <v>3.5750000000000002</v>
      </c>
    </row>
    <row r="51" spans="3:4">
      <c r="C51" s="6" t="s">
        <v>48</v>
      </c>
      <c r="D51" s="11">
        <v>2.6535000000000002</v>
      </c>
    </row>
    <row r="52" spans="3:4">
      <c r="C52" s="6" t="s">
        <v>49</v>
      </c>
      <c r="D52" s="11">
        <v>3.8782000000000001</v>
      </c>
    </row>
    <row r="53" spans="3:4">
      <c r="C53" s="6" t="s">
        <v>50</v>
      </c>
      <c r="D53" s="11">
        <v>0.3715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0.51910000000000001</v>
      </c>
    </row>
    <row r="56" spans="3:4">
      <c r="C56" s="6" t="s">
        <v>53</v>
      </c>
      <c r="D56" s="11">
        <v>0.2465</v>
      </c>
    </row>
    <row r="57" spans="3:4">
      <c r="C57" s="6" t="s">
        <v>54</v>
      </c>
      <c r="D57" s="11">
        <v>2.4230999999999998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0.39319999999999999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0.1832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0.85940000000000005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0.11607000000000001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2.3313999999999999</v>
      </c>
    </row>
    <row r="70" spans="2:4">
      <c r="C70" s="6" t="s">
        <v>67</v>
      </c>
      <c r="D70" s="11">
        <v>0.5806</v>
      </c>
    </row>
    <row r="71" spans="2:4">
      <c r="C71" s="6" t="s">
        <v>68</v>
      </c>
      <c r="D71" s="11">
        <v>0.44359999999999999</v>
      </c>
    </row>
    <row r="72" spans="2:4">
      <c r="C72" s="6" t="s">
        <v>69</v>
      </c>
      <c r="D72" s="11">
        <v>2.569</v>
      </c>
    </row>
    <row r="73" spans="2:4">
      <c r="C73" s="6" t="s">
        <v>70</v>
      </c>
      <c r="D73" s="11">
        <v>0.49590000000000001</v>
      </c>
    </row>
    <row r="74" spans="2:4">
      <c r="C74" s="6" t="s">
        <v>71</v>
      </c>
      <c r="D74" s="11">
        <v>0.91169999999999995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2.993E-3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>
      <selection activeCell="L11" sqref="L11:L3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89508.55</v>
      </c>
      <c r="K10" s="10">
        <f>J10/$J$10</f>
        <v>1</v>
      </c>
      <c r="L10" s="10">
        <f>J10/'סכום נכסי הקרן'!$C$42</f>
        <v>4.9725701720325415E-2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89508.55</v>
      </c>
      <c r="K11" s="10">
        <f t="shared" ref="K11:K30" si="0">J11/$J$10</f>
        <v>1</v>
      </c>
      <c r="L11" s="10">
        <f>J11/'סכום נכסי הקרן'!$C$42</f>
        <v>4.9725701720325415E-2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3119.87</v>
      </c>
      <c r="K12" s="16">
        <f t="shared" si="0"/>
        <v>3.4855552905281112E-2</v>
      </c>
      <c r="L12" s="16">
        <f>J12/'סכום נכסי הקרן'!$C$42</f>
        <v>1.7332168270650305E-3</v>
      </c>
    </row>
    <row r="13" spans="2:12">
      <c r="B13" s="6" t="s">
        <v>1309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f t="shared" si="0"/>
        <v>3.351635123125109E-5</v>
      </c>
      <c r="L13" s="8">
        <f>J13/'סכום נכסי הקרן'!$C$42</f>
        <v>1.6666240840788532E-6</v>
      </c>
    </row>
    <row r="14" spans="2:12">
      <c r="B14" s="6" t="s">
        <v>1310</v>
      </c>
      <c r="C14" s="17">
        <v>4</v>
      </c>
      <c r="D14" s="18">
        <v>12</v>
      </c>
      <c r="E14" s="6" t="s">
        <v>94</v>
      </c>
      <c r="F14" s="6"/>
      <c r="G14" s="6" t="s">
        <v>93</v>
      </c>
      <c r="J14" s="7">
        <v>1189.27</v>
      </c>
      <c r="K14" s="8">
        <f t="shared" si="0"/>
        <v>1.3286663676263329E-2</v>
      </c>
      <c r="L14" s="8">
        <f>J14/'סכום נכסי הקרן'!$C$42</f>
        <v>6.606886748241526E-4</v>
      </c>
    </row>
    <row r="15" spans="2:12">
      <c r="B15" s="6" t="s">
        <v>1311</v>
      </c>
      <c r="C15" s="17">
        <v>4</v>
      </c>
      <c r="D15" s="18">
        <v>14</v>
      </c>
      <c r="E15" s="6" t="s">
        <v>95</v>
      </c>
      <c r="F15" s="6"/>
      <c r="G15" s="6" t="s">
        <v>93</v>
      </c>
      <c r="J15" s="7">
        <v>122.38</v>
      </c>
      <c r="K15" s="8">
        <f t="shared" si="0"/>
        <v>1.3672436878935028E-3</v>
      </c>
      <c r="L15" s="8">
        <f>J15/'סכום נכסי הקרן'!$C$42</f>
        <v>6.7987151803190011E-5</v>
      </c>
    </row>
    <row r="16" spans="2:12">
      <c r="B16" s="6" t="s">
        <v>1312</v>
      </c>
      <c r="C16" s="17">
        <v>1111120</v>
      </c>
      <c r="D16" s="18">
        <v>12</v>
      </c>
      <c r="E16" s="6" t="s">
        <v>94</v>
      </c>
      <c r="F16" s="6"/>
      <c r="G16" s="6" t="s">
        <v>93</v>
      </c>
      <c r="J16" s="7">
        <v>1805.21</v>
      </c>
      <c r="K16" s="8">
        <f t="shared" si="0"/>
        <v>2.0168017468722262E-2</v>
      </c>
      <c r="L16" s="8">
        <f>J16/'סכום נכסי הקרן'!$C$42</f>
        <v>1.0028688209399955E-3</v>
      </c>
    </row>
    <row r="17" spans="2:12">
      <c r="B17" s="13" t="s">
        <v>96</v>
      </c>
      <c r="C17" s="14"/>
      <c r="D17" s="13"/>
      <c r="E17" s="13"/>
      <c r="F17" s="13"/>
      <c r="G17" s="13"/>
      <c r="J17" s="15">
        <v>24520.48</v>
      </c>
      <c r="K17" s="16">
        <f t="shared" si="0"/>
        <v>0.27394567334628928</v>
      </c>
      <c r="L17" s="16">
        <f>J17/'סכום נכסי הקרן'!$C$42</f>
        <v>1.3622140840391279E-2</v>
      </c>
    </row>
    <row r="18" spans="2:12">
      <c r="B18" s="6" t="s">
        <v>1313</v>
      </c>
      <c r="C18" s="17">
        <v>1000280</v>
      </c>
      <c r="D18" s="18">
        <v>12</v>
      </c>
      <c r="E18" s="6" t="s">
        <v>94</v>
      </c>
      <c r="F18" s="6"/>
      <c r="G18" s="6" t="s">
        <v>44</v>
      </c>
      <c r="I18" s="21"/>
      <c r="J18" s="7">
        <v>24273.78</v>
      </c>
      <c r="K18" s="8">
        <f t="shared" si="0"/>
        <v>0.27118951206337272</v>
      </c>
      <c r="L18" s="8">
        <f>J18/'סכום נכסי הקרן'!$C$42</f>
        <v>1.3485088786543861E-2</v>
      </c>
    </row>
    <row r="19" spans="2:12">
      <c r="B19" s="6" t="s">
        <v>1314</v>
      </c>
      <c r="C19" s="17">
        <v>1000298</v>
      </c>
      <c r="D19" s="18">
        <v>12</v>
      </c>
      <c r="E19" s="6" t="s">
        <v>94</v>
      </c>
      <c r="F19" s="6"/>
      <c r="G19" s="6" t="s">
        <v>49</v>
      </c>
      <c r="J19" s="7">
        <v>243.26</v>
      </c>
      <c r="K19" s="8">
        <f t="shared" si="0"/>
        <v>2.7177292001713802E-3</v>
      </c>
      <c r="L19" s="8">
        <f>J19/'סכום נכסי הקרן'!$C$42</f>
        <v>1.351409915643406E-4</v>
      </c>
    </row>
    <row r="20" spans="2:12">
      <c r="B20" s="6" t="s">
        <v>1315</v>
      </c>
      <c r="C20" s="17">
        <v>1000306</v>
      </c>
      <c r="D20" s="18">
        <v>12</v>
      </c>
      <c r="E20" s="6" t="s">
        <v>94</v>
      </c>
      <c r="F20" s="6"/>
      <c r="G20" s="6" t="s">
        <v>46</v>
      </c>
      <c r="J20" s="7">
        <v>2.31</v>
      </c>
      <c r="K20" s="8">
        <f t="shared" si="0"/>
        <v>2.5807590448063342E-5</v>
      </c>
      <c r="L20" s="8">
        <f>J20/'סכום נכסי הקרן'!$C$42</f>
        <v>1.2833005447407169E-6</v>
      </c>
    </row>
    <row r="21" spans="2:12">
      <c r="B21" s="6" t="s">
        <v>1316</v>
      </c>
      <c r="C21" s="17">
        <v>1000603</v>
      </c>
      <c r="D21" s="18">
        <v>12</v>
      </c>
      <c r="E21" s="6" t="s">
        <v>94</v>
      </c>
      <c r="F21" s="6"/>
      <c r="G21" s="6" t="s">
        <v>47</v>
      </c>
      <c r="J21" s="7">
        <v>1.1299999999999999</v>
      </c>
      <c r="K21" s="8">
        <f t="shared" si="0"/>
        <v>1.2624492297104576E-5</v>
      </c>
      <c r="L21" s="8">
        <f>J21/'סכום נכסי הקרן'!$C$42</f>
        <v>6.2776173833636796E-7</v>
      </c>
    </row>
    <row r="22" spans="2:12">
      <c r="B22" s="13" t="s">
        <v>97</v>
      </c>
      <c r="C22" s="14"/>
      <c r="D22" s="13"/>
      <c r="E22" s="13"/>
      <c r="F22" s="13"/>
      <c r="G22" s="13"/>
      <c r="J22" s="15">
        <v>61868.2</v>
      </c>
      <c r="K22" s="16">
        <f t="shared" si="0"/>
        <v>0.69119877374842953</v>
      </c>
      <c r="L22" s="16">
        <f>J22/'סכום נכסי הקרן'!$C$42</f>
        <v>3.4370344052869102E-2</v>
      </c>
    </row>
    <row r="23" spans="2:12">
      <c r="B23" s="6" t="s">
        <v>1317</v>
      </c>
      <c r="C23" s="17">
        <v>10090</v>
      </c>
      <c r="D23" s="18">
        <v>12</v>
      </c>
      <c r="E23" s="6" t="s">
        <v>94</v>
      </c>
      <c r="F23" s="6"/>
      <c r="G23" s="6" t="s">
        <v>93</v>
      </c>
      <c r="I23" s="21"/>
      <c r="J23" s="7">
        <v>61868.2</v>
      </c>
      <c r="K23" s="8">
        <f t="shared" si="0"/>
        <v>0.69119877374842953</v>
      </c>
      <c r="L23" s="8">
        <f>J23/'סכום נכסי הקרן'!$C$42</f>
        <v>3.4370344052869102E-2</v>
      </c>
    </row>
    <row r="24" spans="2:12">
      <c r="B24" s="13" t="s">
        <v>98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99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100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101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3" t="s">
        <v>102</v>
      </c>
      <c r="C28" s="12"/>
      <c r="D28" s="3"/>
      <c r="E28" s="3"/>
      <c r="F28" s="3"/>
      <c r="G28" s="3"/>
      <c r="J28" s="9">
        <v>0</v>
      </c>
      <c r="K28" s="10">
        <f t="shared" si="0"/>
        <v>0</v>
      </c>
      <c r="L28" s="10">
        <f>J28/'סכום נכסי הקרן'!$C$42</f>
        <v>0</v>
      </c>
    </row>
    <row r="29" spans="2:12">
      <c r="B29" s="13" t="s">
        <v>96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101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3" spans="2:7">
      <c r="B33" s="6" t="s">
        <v>103</v>
      </c>
      <c r="C33" s="17"/>
      <c r="D33" s="6"/>
      <c r="E33" s="6"/>
      <c r="F33" s="6"/>
      <c r="G33" s="6"/>
    </row>
    <row r="37" spans="2:7">
      <c r="B37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rightToLeft="1" topLeftCell="A6" workbookViewId="0">
      <selection activeCell="I31" sqref="I31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77</v>
      </c>
      <c r="C8" s="3" t="s">
        <v>78</v>
      </c>
      <c r="D8" s="3" t="s">
        <v>106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110</v>
      </c>
      <c r="O8" s="3" t="s">
        <v>85</v>
      </c>
      <c r="P8" s="3" t="s">
        <v>111</v>
      </c>
      <c r="Q8" s="3" t="s">
        <v>112</v>
      </c>
      <c r="R8" s="3" t="s">
        <v>87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117</v>
      </c>
      <c r="C11" s="12"/>
      <c r="D11" s="19"/>
      <c r="E11" s="3"/>
      <c r="F11" s="3"/>
      <c r="G11" s="3"/>
      <c r="H11" s="12">
        <v>5.01</v>
      </c>
      <c r="I11" s="3"/>
      <c r="K11" s="10">
        <v>4.0000000000000002E-4</v>
      </c>
      <c r="L11" s="9">
        <v>297513984.05000001</v>
      </c>
      <c r="O11" s="9">
        <v>382951.91</v>
      </c>
      <c r="Q11" s="10">
        <v>1</v>
      </c>
      <c r="R11" s="10">
        <v>0.21279999999999999</v>
      </c>
    </row>
    <row r="12" spans="2:18">
      <c r="B12" s="3" t="s">
        <v>91</v>
      </c>
      <c r="C12" s="12"/>
      <c r="D12" s="19"/>
      <c r="E12" s="3"/>
      <c r="F12" s="3"/>
      <c r="G12" s="3"/>
      <c r="H12" s="12">
        <v>5.0599999999999996</v>
      </c>
      <c r="I12" s="3"/>
      <c r="K12" s="10">
        <v>0</v>
      </c>
      <c r="L12" s="9">
        <v>296376984.05000001</v>
      </c>
      <c r="O12" s="9">
        <v>378817.7</v>
      </c>
      <c r="Q12" s="10">
        <v>0.98919999999999997</v>
      </c>
      <c r="R12" s="10">
        <v>0.21049999999999999</v>
      </c>
    </row>
    <row r="13" spans="2:18">
      <c r="B13" s="13" t="s">
        <v>118</v>
      </c>
      <c r="C13" s="14"/>
      <c r="D13" s="20"/>
      <c r="E13" s="13"/>
      <c r="F13" s="13"/>
      <c r="G13" s="13"/>
      <c r="H13" s="14">
        <v>3.75</v>
      </c>
      <c r="I13" s="13"/>
      <c r="K13" s="16">
        <v>-8.2000000000000007E-3</v>
      </c>
      <c r="L13" s="15">
        <v>129563473.05</v>
      </c>
      <c r="O13" s="15">
        <v>168102.76</v>
      </c>
      <c r="Q13" s="16">
        <v>0.439</v>
      </c>
      <c r="R13" s="16">
        <v>9.3399999999999997E-2</v>
      </c>
    </row>
    <row r="14" spans="2:18">
      <c r="B14" s="13" t="s">
        <v>119</v>
      </c>
      <c r="C14" s="14"/>
      <c r="D14" s="20"/>
      <c r="E14" s="13"/>
      <c r="F14" s="13"/>
      <c r="G14" s="13"/>
      <c r="H14" s="14">
        <v>3.75</v>
      </c>
      <c r="I14" s="13"/>
      <c r="K14" s="16">
        <v>-8.2000000000000007E-3</v>
      </c>
      <c r="L14" s="15">
        <v>129563473.05</v>
      </c>
      <c r="O14" s="15">
        <v>168102.76</v>
      </c>
      <c r="Q14" s="16">
        <v>0.439</v>
      </c>
      <c r="R14" s="16">
        <v>9.3399999999999997E-2</v>
      </c>
    </row>
    <row r="15" spans="2:18">
      <c r="B15" s="6" t="s">
        <v>120</v>
      </c>
      <c r="C15" s="17">
        <v>9590332</v>
      </c>
      <c r="D15" s="18" t="s">
        <v>121</v>
      </c>
      <c r="E15" s="6"/>
      <c r="F15" s="6"/>
      <c r="G15" s="6"/>
      <c r="H15" s="17">
        <v>1.52</v>
      </c>
      <c r="I15" s="6" t="s">
        <v>93</v>
      </c>
      <c r="J15" s="8">
        <v>0.04</v>
      </c>
      <c r="K15" s="8">
        <v>-9.7000000000000003E-3</v>
      </c>
      <c r="L15" s="7">
        <v>33482972</v>
      </c>
      <c r="M15" s="7">
        <v>143.96</v>
      </c>
      <c r="N15" s="7">
        <v>0</v>
      </c>
      <c r="O15" s="7">
        <v>48202.09</v>
      </c>
      <c r="P15" s="8">
        <v>2.2000000000000001E-3</v>
      </c>
      <c r="Q15" s="8">
        <v>0.12590000000000001</v>
      </c>
      <c r="R15" s="8">
        <v>2.6800000000000001E-2</v>
      </c>
    </row>
    <row r="16" spans="2:18">
      <c r="B16" s="6" t="s">
        <v>122</v>
      </c>
      <c r="C16" s="17">
        <v>9590431</v>
      </c>
      <c r="D16" s="18" t="s">
        <v>121</v>
      </c>
      <c r="E16" s="6"/>
      <c r="F16" s="6"/>
      <c r="G16" s="6"/>
      <c r="H16" s="17">
        <v>4.09</v>
      </c>
      <c r="I16" s="6" t="s">
        <v>93</v>
      </c>
      <c r="J16" s="8">
        <v>0.04</v>
      </c>
      <c r="K16" s="8">
        <v>-8.8000000000000005E-3</v>
      </c>
      <c r="L16" s="7">
        <v>20785250.73</v>
      </c>
      <c r="M16" s="7">
        <v>154.88</v>
      </c>
      <c r="N16" s="7">
        <v>0</v>
      </c>
      <c r="O16" s="7">
        <v>32192.2</v>
      </c>
      <c r="P16" s="8">
        <v>1.8E-3</v>
      </c>
      <c r="Q16" s="8">
        <v>8.4099999999999994E-2</v>
      </c>
      <c r="R16" s="8">
        <v>1.7899999999999999E-2</v>
      </c>
    </row>
    <row r="17" spans="2:18">
      <c r="B17" s="6" t="s">
        <v>123</v>
      </c>
      <c r="C17" s="17">
        <v>1140847</v>
      </c>
      <c r="D17" s="18" t="s">
        <v>121</v>
      </c>
      <c r="E17" s="6"/>
      <c r="F17" s="6"/>
      <c r="G17" s="6"/>
      <c r="H17" s="17">
        <v>6.87</v>
      </c>
      <c r="I17" s="6" t="s">
        <v>93</v>
      </c>
      <c r="J17" s="8">
        <v>7.4999999999999997E-3</v>
      </c>
      <c r="K17" s="8">
        <v>-6.7000000000000002E-3</v>
      </c>
      <c r="L17" s="7">
        <v>1572667</v>
      </c>
      <c r="M17" s="7">
        <v>113.2</v>
      </c>
      <c r="N17" s="7">
        <v>0</v>
      </c>
      <c r="O17" s="7">
        <v>1780.26</v>
      </c>
      <c r="P17" s="8">
        <v>1E-4</v>
      </c>
      <c r="Q17" s="8">
        <v>4.5999999999999999E-3</v>
      </c>
      <c r="R17" s="8">
        <v>1E-3</v>
      </c>
    </row>
    <row r="18" spans="2:18">
      <c r="B18" s="6" t="s">
        <v>124</v>
      </c>
      <c r="C18" s="17">
        <v>1134865</v>
      </c>
      <c r="D18" s="18" t="s">
        <v>121</v>
      </c>
      <c r="E18" s="6"/>
      <c r="F18" s="6"/>
      <c r="G18" s="6"/>
      <c r="H18" s="17">
        <v>22.61</v>
      </c>
      <c r="I18" s="6" t="s">
        <v>93</v>
      </c>
      <c r="J18" s="8">
        <v>0.01</v>
      </c>
      <c r="K18" s="8">
        <v>5.7000000000000002E-3</v>
      </c>
      <c r="L18" s="7">
        <v>2168844</v>
      </c>
      <c r="M18" s="7">
        <v>112.4</v>
      </c>
      <c r="N18" s="7">
        <v>0</v>
      </c>
      <c r="O18" s="7">
        <v>2437.7800000000002</v>
      </c>
      <c r="P18" s="8">
        <v>1E-4</v>
      </c>
      <c r="Q18" s="8">
        <v>6.4000000000000003E-3</v>
      </c>
      <c r="R18" s="8">
        <v>1.4E-3</v>
      </c>
    </row>
    <row r="19" spans="2:18">
      <c r="B19" s="6" t="s">
        <v>125</v>
      </c>
      <c r="C19" s="17">
        <v>1097708</v>
      </c>
      <c r="D19" s="18" t="s">
        <v>121</v>
      </c>
      <c r="E19" s="6"/>
      <c r="F19" s="6"/>
      <c r="G19" s="6"/>
      <c r="H19" s="17">
        <v>13.06</v>
      </c>
      <c r="I19" s="6" t="s">
        <v>93</v>
      </c>
      <c r="J19" s="8">
        <v>0.04</v>
      </c>
      <c r="K19" s="8">
        <v>-6.9999999999999999E-4</v>
      </c>
      <c r="L19" s="7">
        <v>5729281</v>
      </c>
      <c r="M19" s="7">
        <v>202.83</v>
      </c>
      <c r="N19" s="7">
        <v>0</v>
      </c>
      <c r="O19" s="7">
        <v>11620.7</v>
      </c>
      <c r="P19" s="8">
        <v>4.0000000000000002E-4</v>
      </c>
      <c r="Q19" s="8">
        <v>3.0300000000000001E-2</v>
      </c>
      <c r="R19" s="8">
        <v>6.4999999999999997E-3</v>
      </c>
    </row>
    <row r="20" spans="2:18">
      <c r="B20" s="6" t="s">
        <v>126</v>
      </c>
      <c r="C20" s="17">
        <v>1124056</v>
      </c>
      <c r="D20" s="18" t="s">
        <v>121</v>
      </c>
      <c r="E20" s="6"/>
      <c r="F20" s="6"/>
      <c r="G20" s="6"/>
      <c r="H20" s="17">
        <v>2.6</v>
      </c>
      <c r="I20" s="6" t="s">
        <v>93</v>
      </c>
      <c r="J20" s="8">
        <v>2.75E-2</v>
      </c>
      <c r="K20" s="8">
        <v>-9.5999999999999992E-3</v>
      </c>
      <c r="L20" s="7">
        <v>7716194.3200000003</v>
      </c>
      <c r="M20" s="7">
        <v>115.85</v>
      </c>
      <c r="N20" s="7">
        <v>0</v>
      </c>
      <c r="O20" s="7">
        <v>8939.2099999999991</v>
      </c>
      <c r="P20" s="8">
        <v>5.0000000000000001E-4</v>
      </c>
      <c r="Q20" s="8">
        <v>2.3300000000000001E-2</v>
      </c>
      <c r="R20" s="8">
        <v>5.0000000000000001E-3</v>
      </c>
    </row>
    <row r="21" spans="2:18">
      <c r="B21" s="6" t="s">
        <v>127</v>
      </c>
      <c r="C21" s="17">
        <v>1128081</v>
      </c>
      <c r="D21" s="18" t="s">
        <v>121</v>
      </c>
      <c r="E21" s="6"/>
      <c r="F21" s="6"/>
      <c r="G21" s="6"/>
      <c r="H21" s="17">
        <v>3.53</v>
      </c>
      <c r="I21" s="6" t="s">
        <v>93</v>
      </c>
      <c r="J21" s="8">
        <v>1.7500000000000002E-2</v>
      </c>
      <c r="K21" s="8">
        <v>-8.9999999999999993E-3</v>
      </c>
      <c r="L21" s="7">
        <v>22758716</v>
      </c>
      <c r="M21" s="7">
        <v>113.25</v>
      </c>
      <c r="N21" s="7">
        <v>0</v>
      </c>
      <c r="O21" s="7">
        <v>25774.25</v>
      </c>
      <c r="P21" s="8">
        <v>1.4E-3</v>
      </c>
      <c r="Q21" s="8">
        <v>6.7299999999999999E-2</v>
      </c>
      <c r="R21" s="8">
        <v>1.43E-2</v>
      </c>
    </row>
    <row r="22" spans="2:18">
      <c r="B22" s="6" t="s">
        <v>128</v>
      </c>
      <c r="C22" s="17">
        <v>1137181</v>
      </c>
      <c r="D22" s="18" t="s">
        <v>121</v>
      </c>
      <c r="E22" s="6"/>
      <c r="F22" s="6"/>
      <c r="G22" s="6"/>
      <c r="H22" s="17">
        <v>0.82</v>
      </c>
      <c r="I22" s="6" t="s">
        <v>93</v>
      </c>
      <c r="J22" s="8">
        <v>1E-3</v>
      </c>
      <c r="K22" s="8">
        <v>-8.2000000000000007E-3</v>
      </c>
      <c r="L22" s="7">
        <v>23449060</v>
      </c>
      <c r="M22" s="7">
        <v>102.3</v>
      </c>
      <c r="N22" s="7">
        <v>0</v>
      </c>
      <c r="O22" s="7">
        <v>23988.39</v>
      </c>
      <c r="P22" s="8">
        <v>1.5E-3</v>
      </c>
      <c r="Q22" s="8">
        <v>6.2600000000000003E-2</v>
      </c>
      <c r="R22" s="8">
        <v>1.3299999999999999E-2</v>
      </c>
    </row>
    <row r="23" spans="2:18">
      <c r="B23" s="6" t="s">
        <v>129</v>
      </c>
      <c r="C23" s="17">
        <v>1135912</v>
      </c>
      <c r="D23" s="18" t="s">
        <v>121</v>
      </c>
      <c r="E23" s="6"/>
      <c r="F23" s="6"/>
      <c r="G23" s="6"/>
      <c r="H23" s="17">
        <v>5.47</v>
      </c>
      <c r="I23" s="6" t="s">
        <v>93</v>
      </c>
      <c r="J23" s="8">
        <v>7.4999999999999997E-3</v>
      </c>
      <c r="K23" s="8">
        <v>-8.0999999999999996E-3</v>
      </c>
      <c r="L23" s="7">
        <v>11900488</v>
      </c>
      <c r="M23" s="7">
        <v>110.65</v>
      </c>
      <c r="N23" s="7">
        <v>0</v>
      </c>
      <c r="O23" s="7">
        <v>13167.89</v>
      </c>
      <c r="P23" s="8">
        <v>8.9999999999999998E-4</v>
      </c>
      <c r="Q23" s="8">
        <v>3.44E-2</v>
      </c>
      <c r="R23" s="8">
        <v>7.3000000000000001E-3</v>
      </c>
    </row>
    <row r="24" spans="2:18">
      <c r="B24" s="13" t="s">
        <v>130</v>
      </c>
      <c r="C24" s="14"/>
      <c r="D24" s="20"/>
      <c r="E24" s="13"/>
      <c r="F24" s="13"/>
      <c r="G24" s="13"/>
      <c r="H24" s="14">
        <v>6.12</v>
      </c>
      <c r="I24" s="13"/>
      <c r="J24" s="28"/>
      <c r="K24" s="16">
        <v>6.4999999999999997E-3</v>
      </c>
      <c r="L24" s="15">
        <v>166813511</v>
      </c>
      <c r="O24" s="15">
        <v>210714.94</v>
      </c>
      <c r="Q24" s="16">
        <v>0.55020000000000002</v>
      </c>
      <c r="R24" s="16">
        <v>0.1171</v>
      </c>
    </row>
    <row r="25" spans="2:18">
      <c r="B25" s="13" t="s">
        <v>131</v>
      </c>
      <c r="C25" s="14"/>
      <c r="D25" s="20"/>
      <c r="E25" s="13"/>
      <c r="F25" s="13"/>
      <c r="G25" s="13"/>
      <c r="I25" s="13"/>
      <c r="J25" s="28"/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132</v>
      </c>
      <c r="C26" s="14"/>
      <c r="D26" s="20"/>
      <c r="E26" s="13"/>
      <c r="F26" s="13"/>
      <c r="G26" s="13"/>
      <c r="H26" s="14">
        <v>6.18</v>
      </c>
      <c r="I26" s="13"/>
      <c r="J26" s="28"/>
      <c r="K26" s="16">
        <v>6.6E-3</v>
      </c>
      <c r="L26" s="15">
        <v>163509389</v>
      </c>
      <c r="O26" s="15">
        <v>207414.98</v>
      </c>
      <c r="Q26" s="16">
        <v>0.54159999999999997</v>
      </c>
      <c r="R26" s="16">
        <v>0.1153</v>
      </c>
    </row>
    <row r="27" spans="2:18">
      <c r="B27" s="6" t="s">
        <v>133</v>
      </c>
      <c r="C27" s="17">
        <v>1150879</v>
      </c>
      <c r="D27" s="18" t="s">
        <v>121</v>
      </c>
      <c r="E27" s="6"/>
      <c r="F27" s="6"/>
      <c r="G27" s="6"/>
      <c r="H27" s="17">
        <v>8.0399999999999991</v>
      </c>
      <c r="I27" s="6" t="s">
        <v>93</v>
      </c>
      <c r="J27" s="8">
        <v>2.2499999999999999E-2</v>
      </c>
      <c r="K27" s="8">
        <v>8.5000000000000006E-3</v>
      </c>
      <c r="L27" s="7">
        <v>3658856</v>
      </c>
      <c r="M27" s="7">
        <v>112.37</v>
      </c>
      <c r="N27" s="7">
        <v>0</v>
      </c>
      <c r="O27" s="7">
        <v>4111.46</v>
      </c>
      <c r="P27" s="8">
        <v>2.0000000000000001E-4</v>
      </c>
      <c r="Q27" s="8">
        <v>1.0699999999999999E-2</v>
      </c>
      <c r="R27" s="8">
        <v>2.3E-3</v>
      </c>
    </row>
    <row r="28" spans="2:18">
      <c r="B28" s="6" t="s">
        <v>134</v>
      </c>
      <c r="C28" s="17">
        <v>1115773</v>
      </c>
      <c r="D28" s="18" t="s">
        <v>121</v>
      </c>
      <c r="E28" s="6"/>
      <c r="F28" s="6"/>
      <c r="G28" s="6"/>
      <c r="H28" s="17">
        <v>0.08</v>
      </c>
      <c r="I28" s="6" t="s">
        <v>93</v>
      </c>
      <c r="J28" s="8">
        <v>0.05</v>
      </c>
      <c r="K28" s="8">
        <v>1.8E-3</v>
      </c>
      <c r="L28" s="7">
        <v>7328131</v>
      </c>
      <c r="M28" s="7">
        <v>104.97</v>
      </c>
      <c r="N28" s="7">
        <v>0</v>
      </c>
      <c r="O28" s="7">
        <v>7692.34</v>
      </c>
      <c r="P28" s="8">
        <v>5.9999999999999995E-4</v>
      </c>
      <c r="Q28" s="8">
        <v>2.01E-2</v>
      </c>
      <c r="R28" s="8">
        <v>4.3E-3</v>
      </c>
    </row>
    <row r="29" spans="2:18">
      <c r="B29" s="6" t="s">
        <v>135</v>
      </c>
      <c r="C29" s="17">
        <v>1123272</v>
      </c>
      <c r="D29" s="18" t="s">
        <v>121</v>
      </c>
      <c r="E29" s="6"/>
      <c r="F29" s="6"/>
      <c r="G29" s="6"/>
      <c r="H29" s="17">
        <v>1.94</v>
      </c>
      <c r="I29" s="6" t="s">
        <v>93</v>
      </c>
      <c r="J29" s="8">
        <v>5.5E-2</v>
      </c>
      <c r="K29" s="8">
        <v>1.8E-3</v>
      </c>
      <c r="L29" s="7">
        <v>13258240</v>
      </c>
      <c r="M29" s="7">
        <v>116.1</v>
      </c>
      <c r="N29" s="7">
        <v>0</v>
      </c>
      <c r="O29" s="7">
        <v>15392.82</v>
      </c>
      <c r="P29" s="8">
        <v>6.9999999999999999E-4</v>
      </c>
      <c r="Q29" s="8">
        <v>4.02E-2</v>
      </c>
      <c r="R29" s="8">
        <v>8.6E-3</v>
      </c>
    </row>
    <row r="30" spans="2:18">
      <c r="B30" s="6" t="s">
        <v>136</v>
      </c>
      <c r="C30" s="17">
        <v>1125400</v>
      </c>
      <c r="D30" s="18" t="s">
        <v>121</v>
      </c>
      <c r="E30" s="6"/>
      <c r="F30" s="6"/>
      <c r="G30" s="6"/>
      <c r="H30" s="17">
        <v>15.02</v>
      </c>
      <c r="I30" s="6" t="s">
        <v>93</v>
      </c>
      <c r="J30" s="8">
        <v>5.5E-2</v>
      </c>
      <c r="K30" s="8">
        <v>1.6199999999999999E-2</v>
      </c>
      <c r="L30" s="7">
        <v>11293966</v>
      </c>
      <c r="M30" s="7">
        <v>176.61</v>
      </c>
      <c r="N30" s="7">
        <v>0</v>
      </c>
      <c r="O30" s="7">
        <v>19946.27</v>
      </c>
      <c r="P30" s="8">
        <v>5.9999999999999995E-4</v>
      </c>
      <c r="Q30" s="8">
        <v>5.21E-2</v>
      </c>
      <c r="R30" s="8">
        <v>1.11E-2</v>
      </c>
    </row>
    <row r="31" spans="2:18">
      <c r="B31" s="6" t="s">
        <v>137</v>
      </c>
      <c r="C31" s="17">
        <v>1126747</v>
      </c>
      <c r="D31" s="18" t="s">
        <v>121</v>
      </c>
      <c r="E31" s="6"/>
      <c r="F31" s="6"/>
      <c r="G31" s="6"/>
      <c r="H31" s="17">
        <v>3.03</v>
      </c>
      <c r="I31" s="6" t="s">
        <v>93</v>
      </c>
      <c r="J31" s="8">
        <v>4.2500000000000003E-2</v>
      </c>
      <c r="K31" s="8">
        <v>3.0000000000000001E-3</v>
      </c>
      <c r="L31" s="7">
        <v>19085534</v>
      </c>
      <c r="M31" s="7">
        <v>115.95</v>
      </c>
      <c r="N31" s="7">
        <v>0</v>
      </c>
      <c r="O31" s="7">
        <v>22129.68</v>
      </c>
      <c r="P31" s="8">
        <v>1.1000000000000001E-3</v>
      </c>
      <c r="Q31" s="8">
        <v>5.7799999999999997E-2</v>
      </c>
      <c r="R31" s="8">
        <v>1.23E-2</v>
      </c>
    </row>
    <row r="32" spans="2:18">
      <c r="B32" s="6" t="s">
        <v>138</v>
      </c>
      <c r="C32" s="17">
        <v>1130848</v>
      </c>
      <c r="D32" s="18" t="s">
        <v>121</v>
      </c>
      <c r="E32" s="6"/>
      <c r="F32" s="6"/>
      <c r="G32" s="6"/>
      <c r="H32" s="17">
        <v>3.93</v>
      </c>
      <c r="I32" s="6" t="s">
        <v>93</v>
      </c>
      <c r="J32" s="8">
        <v>3.7499999999999999E-2</v>
      </c>
      <c r="K32" s="8">
        <v>3.8999999999999998E-3</v>
      </c>
      <c r="L32" s="7">
        <v>28789934</v>
      </c>
      <c r="M32" s="7">
        <v>116.98</v>
      </c>
      <c r="N32" s="7">
        <v>0</v>
      </c>
      <c r="O32" s="7">
        <v>33678.46</v>
      </c>
      <c r="P32" s="8">
        <v>1.8E-3</v>
      </c>
      <c r="Q32" s="8">
        <v>8.7900000000000006E-2</v>
      </c>
      <c r="R32" s="8">
        <v>1.8700000000000001E-2</v>
      </c>
    </row>
    <row r="33" spans="2:18">
      <c r="B33" s="6" t="s">
        <v>139</v>
      </c>
      <c r="C33" s="17">
        <v>1139344</v>
      </c>
      <c r="D33" s="18" t="s">
        <v>121</v>
      </c>
      <c r="E33" s="6"/>
      <c r="F33" s="6"/>
      <c r="G33" s="6"/>
      <c r="H33" s="17">
        <v>6.75</v>
      </c>
      <c r="I33" s="6" t="s">
        <v>93</v>
      </c>
      <c r="J33" s="8">
        <v>0.02</v>
      </c>
      <c r="K33" s="8">
        <v>7.1999999999999998E-3</v>
      </c>
      <c r="L33" s="7">
        <v>9472340</v>
      </c>
      <c r="M33" s="7">
        <v>110.52</v>
      </c>
      <c r="N33" s="7">
        <v>0</v>
      </c>
      <c r="O33" s="7">
        <v>10468.83</v>
      </c>
      <c r="P33" s="8">
        <v>5.9999999999999995E-4</v>
      </c>
      <c r="Q33" s="8">
        <v>2.7300000000000001E-2</v>
      </c>
      <c r="R33" s="8">
        <v>5.7999999999999996E-3</v>
      </c>
    </row>
    <row r="34" spans="2:18">
      <c r="B34" s="6" t="s">
        <v>140</v>
      </c>
      <c r="C34" s="17">
        <v>1140193</v>
      </c>
      <c r="D34" s="18" t="s">
        <v>121</v>
      </c>
      <c r="E34" s="6"/>
      <c r="F34" s="6"/>
      <c r="G34" s="6"/>
      <c r="H34" s="17">
        <v>18.760000000000002</v>
      </c>
      <c r="I34" s="6" t="s">
        <v>93</v>
      </c>
      <c r="J34" s="8">
        <v>3.7499999999999999E-2</v>
      </c>
      <c r="K34" s="8">
        <v>1.8700000000000001E-2</v>
      </c>
      <c r="L34" s="7">
        <v>8000853</v>
      </c>
      <c r="M34" s="7">
        <v>142.79</v>
      </c>
      <c r="N34" s="7">
        <v>0</v>
      </c>
      <c r="O34" s="7">
        <v>11424.42</v>
      </c>
      <c r="P34" s="8">
        <v>5.9999999999999995E-4</v>
      </c>
      <c r="Q34" s="8">
        <v>2.98E-2</v>
      </c>
      <c r="R34" s="8">
        <v>6.3E-3</v>
      </c>
    </row>
    <row r="35" spans="2:18">
      <c r="B35" s="6" t="s">
        <v>141</v>
      </c>
      <c r="C35" s="17">
        <v>1138130</v>
      </c>
      <c r="D35" s="18" t="s">
        <v>121</v>
      </c>
      <c r="E35" s="6"/>
      <c r="F35" s="6"/>
      <c r="G35" s="6"/>
      <c r="H35" s="17">
        <v>1.32</v>
      </c>
      <c r="I35" s="6" t="s">
        <v>93</v>
      </c>
      <c r="J35" s="8">
        <v>0.01</v>
      </c>
      <c r="K35" s="8">
        <v>1.2999999999999999E-3</v>
      </c>
      <c r="L35" s="7">
        <v>11148233</v>
      </c>
      <c r="M35" s="7">
        <v>101.83</v>
      </c>
      <c r="N35" s="7">
        <v>0</v>
      </c>
      <c r="O35" s="7">
        <v>11352.25</v>
      </c>
      <c r="P35" s="8">
        <v>8.0000000000000004E-4</v>
      </c>
      <c r="Q35" s="8">
        <v>2.9600000000000001E-2</v>
      </c>
      <c r="R35" s="8">
        <v>6.3E-3</v>
      </c>
    </row>
    <row r="36" spans="2:18">
      <c r="B36" s="6" t="s">
        <v>142</v>
      </c>
      <c r="C36" s="17">
        <v>1099456</v>
      </c>
      <c r="D36" s="18" t="s">
        <v>121</v>
      </c>
      <c r="E36" s="6"/>
      <c r="F36" s="6"/>
      <c r="G36" s="6"/>
      <c r="H36" s="17">
        <v>5.9</v>
      </c>
      <c r="I36" s="6" t="s">
        <v>93</v>
      </c>
      <c r="J36" s="8">
        <v>6.25E-2</v>
      </c>
      <c r="K36" s="8">
        <v>6.4999999999999997E-3</v>
      </c>
      <c r="L36" s="7">
        <v>51473302</v>
      </c>
      <c r="M36" s="7">
        <v>138.36000000000001</v>
      </c>
      <c r="N36" s="7">
        <v>0</v>
      </c>
      <c r="O36" s="7">
        <v>71218.460000000006</v>
      </c>
      <c r="P36" s="8">
        <v>3.0999999999999999E-3</v>
      </c>
      <c r="Q36" s="8">
        <v>0.186</v>
      </c>
      <c r="R36" s="8">
        <v>3.9600000000000003E-2</v>
      </c>
    </row>
    <row r="37" spans="2:18">
      <c r="B37" s="13" t="s">
        <v>143</v>
      </c>
      <c r="C37" s="14"/>
      <c r="D37" s="20"/>
      <c r="E37" s="13"/>
      <c r="F37" s="13"/>
      <c r="G37" s="13"/>
      <c r="H37" s="14">
        <v>1.86</v>
      </c>
      <c r="I37" s="13"/>
      <c r="J37" s="28"/>
      <c r="K37" s="16">
        <v>2.3E-3</v>
      </c>
      <c r="L37" s="15">
        <v>3304122</v>
      </c>
      <c r="O37" s="15">
        <v>3299.96</v>
      </c>
      <c r="Q37" s="16">
        <v>8.6E-3</v>
      </c>
      <c r="R37" s="16">
        <v>1.8E-3</v>
      </c>
    </row>
    <row r="38" spans="2:18">
      <c r="B38" s="6" t="s">
        <v>144</v>
      </c>
      <c r="C38" s="17">
        <v>1127646</v>
      </c>
      <c r="D38" s="18" t="s">
        <v>121</v>
      </c>
      <c r="E38" s="6"/>
      <c r="F38" s="6"/>
      <c r="G38" s="6"/>
      <c r="H38" s="17">
        <v>1.91</v>
      </c>
      <c r="I38" s="6" t="s">
        <v>93</v>
      </c>
      <c r="J38" s="8">
        <v>1.596E-3</v>
      </c>
      <c r="K38" s="8">
        <v>2.3999999999999998E-3</v>
      </c>
      <c r="L38" s="7">
        <v>3195250</v>
      </c>
      <c r="M38" s="7">
        <v>99.87</v>
      </c>
      <c r="N38" s="7">
        <v>0</v>
      </c>
      <c r="O38" s="7">
        <v>3191.1</v>
      </c>
      <c r="P38" s="8">
        <v>2.0000000000000001E-4</v>
      </c>
      <c r="Q38" s="8">
        <v>8.3000000000000001E-3</v>
      </c>
      <c r="R38" s="8">
        <v>1.8E-3</v>
      </c>
    </row>
    <row r="39" spans="2:18">
      <c r="B39" s="6" t="s">
        <v>145</v>
      </c>
      <c r="C39" s="17">
        <v>1116193</v>
      </c>
      <c r="D39" s="18" t="s">
        <v>121</v>
      </c>
      <c r="E39" s="6"/>
      <c r="F39" s="6"/>
      <c r="G39" s="6"/>
      <c r="H39" s="17">
        <v>0.42</v>
      </c>
      <c r="I39" s="6" t="s">
        <v>93</v>
      </c>
      <c r="J39" s="8">
        <v>1.596E-3</v>
      </c>
      <c r="K39" s="8">
        <v>2.2000000000000001E-3</v>
      </c>
      <c r="L39" s="7">
        <v>108872</v>
      </c>
      <c r="M39" s="7">
        <v>99.99</v>
      </c>
      <c r="N39" s="7">
        <v>0</v>
      </c>
      <c r="O39" s="7">
        <v>108.86</v>
      </c>
      <c r="P39" s="8">
        <v>0</v>
      </c>
      <c r="Q39" s="8">
        <v>2.9999999999999997E-4</v>
      </c>
      <c r="R39" s="8">
        <v>1E-4</v>
      </c>
    </row>
    <row r="40" spans="2:18">
      <c r="B40" s="13" t="s">
        <v>146</v>
      </c>
      <c r="C40" s="14"/>
      <c r="D40" s="20"/>
      <c r="E40" s="13"/>
      <c r="F40" s="13"/>
      <c r="G40" s="13"/>
      <c r="I40" s="13"/>
      <c r="J40" s="28"/>
      <c r="L40" s="15">
        <v>0</v>
      </c>
      <c r="O40" s="15">
        <v>0</v>
      </c>
      <c r="Q40" s="16">
        <v>0</v>
      </c>
      <c r="R40" s="16">
        <v>0</v>
      </c>
    </row>
    <row r="41" spans="2:18">
      <c r="B41" s="3" t="s">
        <v>102</v>
      </c>
      <c r="C41" s="12"/>
      <c r="D41" s="19"/>
      <c r="E41" s="3"/>
      <c r="F41" s="3"/>
      <c r="G41" s="3"/>
      <c r="I41" s="3"/>
      <c r="J41" s="28"/>
      <c r="K41" s="10">
        <v>0.04</v>
      </c>
      <c r="L41" s="9">
        <v>1137000</v>
      </c>
      <c r="O41" s="9">
        <v>4134.22</v>
      </c>
      <c r="Q41" s="10">
        <v>1.0800000000000001E-2</v>
      </c>
      <c r="R41" s="10">
        <v>2.3E-3</v>
      </c>
    </row>
    <row r="42" spans="2:18">
      <c r="B42" s="13" t="s">
        <v>147</v>
      </c>
      <c r="C42" s="14"/>
      <c r="D42" s="20"/>
      <c r="E42" s="13"/>
      <c r="F42" s="13"/>
      <c r="G42" s="13"/>
      <c r="I42" s="13"/>
      <c r="J42" s="28"/>
      <c r="K42" s="16">
        <v>0.04</v>
      </c>
      <c r="L42" s="15">
        <v>1137000</v>
      </c>
      <c r="O42" s="15">
        <v>4134.22</v>
      </c>
      <c r="Q42" s="16">
        <v>1.0800000000000001E-2</v>
      </c>
      <c r="R42" s="16">
        <v>2.3E-3</v>
      </c>
    </row>
    <row r="43" spans="2:18">
      <c r="B43" s="6" t="s">
        <v>148</v>
      </c>
      <c r="C43" s="17" t="s">
        <v>149</v>
      </c>
      <c r="D43" s="18" t="s">
        <v>150</v>
      </c>
      <c r="E43" s="6" t="s">
        <v>151</v>
      </c>
      <c r="F43" s="6" t="s">
        <v>152</v>
      </c>
      <c r="G43" s="6"/>
      <c r="I43" s="6" t="s">
        <v>44</v>
      </c>
      <c r="J43" s="8">
        <v>0.04</v>
      </c>
      <c r="K43" s="8">
        <v>0.04</v>
      </c>
      <c r="L43" s="7">
        <v>1137000</v>
      </c>
      <c r="M43" s="7">
        <v>105.21</v>
      </c>
      <c r="N43" s="7">
        <v>0</v>
      </c>
      <c r="O43" s="7">
        <v>4134.22</v>
      </c>
      <c r="P43" s="8">
        <v>8.0000000000000004E-4</v>
      </c>
      <c r="Q43" s="8">
        <v>1.0800000000000001E-2</v>
      </c>
      <c r="R43" s="8">
        <v>2.3E-3</v>
      </c>
    </row>
    <row r="44" spans="2:18">
      <c r="B44" s="13" t="s">
        <v>153</v>
      </c>
      <c r="C44" s="14"/>
      <c r="D44" s="20"/>
      <c r="E44" s="13"/>
      <c r="F44" s="13"/>
      <c r="G44" s="13"/>
      <c r="I44" s="13"/>
      <c r="J44" s="28"/>
      <c r="L44" s="15">
        <v>0</v>
      </c>
      <c r="O44" s="15">
        <v>0</v>
      </c>
      <c r="Q44" s="16">
        <v>0</v>
      </c>
      <c r="R44" s="16">
        <v>0</v>
      </c>
    </row>
    <row r="47" spans="2:18">
      <c r="B47" s="6" t="s">
        <v>103</v>
      </c>
      <c r="C47" s="17"/>
      <c r="D47" s="18"/>
      <c r="E47" s="6"/>
      <c r="F47" s="6"/>
      <c r="G47" s="6"/>
      <c r="I47" s="6"/>
    </row>
    <row r="51" spans="2:2">
      <c r="B51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154</v>
      </c>
    </row>
    <row r="8" spans="2:21">
      <c r="B8" s="3" t="s">
        <v>77</v>
      </c>
      <c r="C8" s="3" t="s">
        <v>78</v>
      </c>
      <c r="D8" s="3" t="s">
        <v>106</v>
      </c>
      <c r="E8" s="3" t="s">
        <v>155</v>
      </c>
      <c r="F8" s="3" t="s">
        <v>79</v>
      </c>
      <c r="G8" s="3" t="s">
        <v>156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157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158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130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159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160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161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162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6"/>
  <sheetViews>
    <sheetView rightToLeft="1" workbookViewId="0">
      <selection activeCell="M14" sqref="M14:M249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163</v>
      </c>
    </row>
    <row r="8" spans="2:21">
      <c r="B8" s="3" t="s">
        <v>77</v>
      </c>
      <c r="C8" s="3" t="s">
        <v>78</v>
      </c>
      <c r="D8" s="3" t="s">
        <v>106</v>
      </c>
      <c r="E8" s="3" t="s">
        <v>155</v>
      </c>
      <c r="F8" s="3" t="s">
        <v>79</v>
      </c>
      <c r="G8" s="3" t="s">
        <v>156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164</v>
      </c>
      <c r="C11" s="12"/>
      <c r="D11" s="19"/>
      <c r="E11" s="3"/>
      <c r="F11" s="3"/>
      <c r="G11" s="3"/>
      <c r="H11" s="3"/>
      <c r="I11" s="3"/>
      <c r="J11" s="3"/>
      <c r="K11" s="12">
        <v>3.67</v>
      </c>
      <c r="L11" s="3"/>
      <c r="N11" s="10">
        <v>2.3400000000000001E-2</v>
      </c>
      <c r="O11" s="9">
        <v>304913841.95999998</v>
      </c>
      <c r="R11" s="9">
        <v>347809.93</v>
      </c>
      <c r="T11" s="10">
        <v>1</v>
      </c>
      <c r="U11" s="10">
        <v>0.1933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12">
        <v>3.93</v>
      </c>
      <c r="L12" s="3"/>
      <c r="N12" s="10">
        <v>2.1399999999999999E-2</v>
      </c>
      <c r="O12" s="9">
        <v>298372841.95999998</v>
      </c>
      <c r="R12" s="9">
        <v>322559.40999999997</v>
      </c>
      <c r="T12" s="10">
        <v>0.9274</v>
      </c>
      <c r="U12" s="10">
        <v>0.17929999999999999</v>
      </c>
    </row>
    <row r="13" spans="2:21">
      <c r="B13" s="13" t="s">
        <v>158</v>
      </c>
      <c r="C13" s="14"/>
      <c r="D13" s="20"/>
      <c r="E13" s="13"/>
      <c r="F13" s="13"/>
      <c r="G13" s="13"/>
      <c r="H13" s="13"/>
      <c r="I13" s="13"/>
      <c r="J13" s="13"/>
      <c r="K13" s="14">
        <v>4.1900000000000004</v>
      </c>
      <c r="L13" s="13"/>
      <c r="N13" s="16">
        <v>1.26E-2</v>
      </c>
      <c r="O13" s="15">
        <v>136407484.03</v>
      </c>
      <c r="R13" s="15">
        <v>156010.48000000001</v>
      </c>
      <c r="T13" s="16">
        <v>0.4486</v>
      </c>
      <c r="U13" s="16">
        <v>8.6699999999999999E-2</v>
      </c>
    </row>
    <row r="14" spans="2:21">
      <c r="B14" s="6" t="s">
        <v>165</v>
      </c>
      <c r="C14" s="17">
        <v>1119825</v>
      </c>
      <c r="D14" s="18" t="s">
        <v>121</v>
      </c>
      <c r="E14" s="6"/>
      <c r="F14" s="18">
        <v>513704304</v>
      </c>
      <c r="G14" s="6" t="s">
        <v>166</v>
      </c>
      <c r="H14" s="6" t="s">
        <v>167</v>
      </c>
      <c r="I14" s="6" t="s">
        <v>168</v>
      </c>
      <c r="J14" s="6"/>
      <c r="K14" s="17">
        <v>2.04</v>
      </c>
      <c r="L14" s="6" t="s">
        <v>93</v>
      </c>
      <c r="M14" s="8">
        <v>3.5499999999999997E-2</v>
      </c>
      <c r="N14" s="8">
        <v>-2.7000000000000001E-3</v>
      </c>
      <c r="O14" s="7">
        <v>0.14000000000000001</v>
      </c>
      <c r="P14" s="7">
        <v>118.84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169</v>
      </c>
      <c r="C15" s="17">
        <v>1095066</v>
      </c>
      <c r="D15" s="18" t="s">
        <v>121</v>
      </c>
      <c r="E15" s="6"/>
      <c r="F15" s="18">
        <v>513704304</v>
      </c>
      <c r="G15" s="6" t="s">
        <v>166</v>
      </c>
      <c r="H15" s="6" t="s">
        <v>167</v>
      </c>
      <c r="I15" s="6" t="s">
        <v>168</v>
      </c>
      <c r="J15" s="6"/>
      <c r="K15" s="17">
        <v>0.93</v>
      </c>
      <c r="L15" s="6" t="s">
        <v>93</v>
      </c>
      <c r="M15" s="8">
        <v>4.65E-2</v>
      </c>
      <c r="N15" s="8">
        <v>-4.3E-3</v>
      </c>
      <c r="O15" s="7">
        <v>0.18</v>
      </c>
      <c r="P15" s="7">
        <v>127.21</v>
      </c>
      <c r="Q15" s="7">
        <v>0</v>
      </c>
      <c r="R15" s="7">
        <v>0</v>
      </c>
      <c r="S15" s="8">
        <v>0</v>
      </c>
      <c r="T15" s="8">
        <v>0</v>
      </c>
      <c r="U15" s="8">
        <v>0</v>
      </c>
    </row>
    <row r="16" spans="2:21">
      <c r="B16" s="6" t="s">
        <v>170</v>
      </c>
      <c r="C16" s="17">
        <v>6040372</v>
      </c>
      <c r="D16" s="18" t="s">
        <v>121</v>
      </c>
      <c r="E16" s="6"/>
      <c r="F16" s="18">
        <v>520018078</v>
      </c>
      <c r="G16" s="6" t="s">
        <v>166</v>
      </c>
      <c r="H16" s="6" t="s">
        <v>167</v>
      </c>
      <c r="I16" s="6" t="s">
        <v>168</v>
      </c>
      <c r="J16" s="6"/>
      <c r="K16" s="17">
        <v>5.29</v>
      </c>
      <c r="L16" s="6" t="s">
        <v>93</v>
      </c>
      <c r="M16" s="8">
        <v>8.3000000000000001E-3</v>
      </c>
      <c r="N16" s="8">
        <v>-3.0999999999999999E-3</v>
      </c>
      <c r="O16" s="7">
        <v>2171422</v>
      </c>
      <c r="P16" s="7">
        <v>107.42</v>
      </c>
      <c r="Q16" s="7">
        <v>0</v>
      </c>
      <c r="R16" s="7">
        <v>2332.54</v>
      </c>
      <c r="S16" s="8">
        <v>1.6999999999999999E-3</v>
      </c>
      <c r="T16" s="8">
        <v>6.7000000000000002E-3</v>
      </c>
      <c r="U16" s="8">
        <v>1.2999999999999999E-3</v>
      </c>
    </row>
    <row r="17" spans="2:21">
      <c r="B17" s="6" t="s">
        <v>171</v>
      </c>
      <c r="C17" s="17">
        <v>6040315</v>
      </c>
      <c r="D17" s="18" t="s">
        <v>121</v>
      </c>
      <c r="E17" s="6"/>
      <c r="F17" s="18">
        <v>520018078</v>
      </c>
      <c r="G17" s="6" t="s">
        <v>166</v>
      </c>
      <c r="H17" s="6" t="s">
        <v>167</v>
      </c>
      <c r="I17" s="6" t="s">
        <v>168</v>
      </c>
      <c r="J17" s="6"/>
      <c r="K17" s="17">
        <v>0.5</v>
      </c>
      <c r="L17" s="6" t="s">
        <v>93</v>
      </c>
      <c r="M17" s="8">
        <v>5.8999999999999999E-3</v>
      </c>
      <c r="N17" s="8">
        <v>-4.1999999999999997E-3</v>
      </c>
      <c r="O17" s="7">
        <v>623603</v>
      </c>
      <c r="P17" s="7">
        <v>101.3</v>
      </c>
      <c r="Q17" s="7">
        <v>0</v>
      </c>
      <c r="R17" s="7">
        <v>631.71</v>
      </c>
      <c r="S17" s="8">
        <v>1E-4</v>
      </c>
      <c r="T17" s="8">
        <v>1.8E-3</v>
      </c>
      <c r="U17" s="8">
        <v>4.0000000000000002E-4</v>
      </c>
    </row>
    <row r="18" spans="2:21">
      <c r="B18" s="6" t="s">
        <v>172</v>
      </c>
      <c r="C18" s="17">
        <v>2310159</v>
      </c>
      <c r="D18" s="18" t="s">
        <v>121</v>
      </c>
      <c r="E18" s="6"/>
      <c r="F18" s="18">
        <v>520032046</v>
      </c>
      <c r="G18" s="6" t="s">
        <v>166</v>
      </c>
      <c r="H18" s="6" t="s">
        <v>167</v>
      </c>
      <c r="I18" s="6" t="s">
        <v>168</v>
      </c>
      <c r="J18" s="6"/>
      <c r="K18" s="17">
        <v>0.09</v>
      </c>
      <c r="L18" s="6" t="s">
        <v>93</v>
      </c>
      <c r="M18" s="8">
        <v>6.4000000000000003E-3</v>
      </c>
      <c r="N18" s="8">
        <v>8.0999999999999996E-3</v>
      </c>
      <c r="O18" s="7">
        <v>1097737</v>
      </c>
      <c r="P18" s="7">
        <v>101.16</v>
      </c>
      <c r="Q18" s="7">
        <v>0</v>
      </c>
      <c r="R18" s="7">
        <v>1110.47</v>
      </c>
      <c r="S18" s="8">
        <v>2.9999999999999997E-4</v>
      </c>
      <c r="T18" s="8">
        <v>3.2000000000000002E-3</v>
      </c>
      <c r="U18" s="8">
        <v>5.9999999999999995E-4</v>
      </c>
    </row>
    <row r="19" spans="2:21">
      <c r="B19" s="6" t="s">
        <v>173</v>
      </c>
      <c r="C19" s="17">
        <v>2310191</v>
      </c>
      <c r="D19" s="18" t="s">
        <v>121</v>
      </c>
      <c r="E19" s="6"/>
      <c r="F19" s="18">
        <v>520032046</v>
      </c>
      <c r="G19" s="6" t="s">
        <v>166</v>
      </c>
      <c r="H19" s="6" t="s">
        <v>167</v>
      </c>
      <c r="I19" s="6" t="s">
        <v>168</v>
      </c>
      <c r="J19" s="6"/>
      <c r="K19" s="17">
        <v>1.53</v>
      </c>
      <c r="L19" s="6" t="s">
        <v>93</v>
      </c>
      <c r="M19" s="8">
        <v>0.04</v>
      </c>
      <c r="N19" s="8">
        <v>-5.3E-3</v>
      </c>
      <c r="O19" s="7">
        <v>1058948</v>
      </c>
      <c r="P19" s="7">
        <v>111.19</v>
      </c>
      <c r="Q19" s="7">
        <v>0</v>
      </c>
      <c r="R19" s="7">
        <v>1177.44</v>
      </c>
      <c r="S19" s="8">
        <v>5.0000000000000001E-4</v>
      </c>
      <c r="T19" s="8">
        <v>3.3999999999999998E-3</v>
      </c>
      <c r="U19" s="8">
        <v>6.9999999999999999E-4</v>
      </c>
    </row>
    <row r="20" spans="2:21">
      <c r="B20" s="6" t="s">
        <v>174</v>
      </c>
      <c r="C20" s="17">
        <v>2310217</v>
      </c>
      <c r="D20" s="18" t="s">
        <v>121</v>
      </c>
      <c r="E20" s="6"/>
      <c r="F20" s="18">
        <v>520032046</v>
      </c>
      <c r="G20" s="6" t="s">
        <v>166</v>
      </c>
      <c r="H20" s="6" t="s">
        <v>167</v>
      </c>
      <c r="I20" s="6" t="s">
        <v>168</v>
      </c>
      <c r="J20" s="6"/>
      <c r="K20" s="17">
        <v>4.6100000000000003</v>
      </c>
      <c r="L20" s="6" t="s">
        <v>93</v>
      </c>
      <c r="M20" s="8">
        <v>8.6E-3</v>
      </c>
      <c r="N20" s="8">
        <v>-2.5000000000000001E-3</v>
      </c>
      <c r="O20" s="7">
        <v>4913001</v>
      </c>
      <c r="P20" s="7">
        <v>107.21</v>
      </c>
      <c r="Q20" s="7">
        <v>0</v>
      </c>
      <c r="R20" s="7">
        <v>5267.23</v>
      </c>
      <c r="S20" s="8">
        <v>2E-3</v>
      </c>
      <c r="T20" s="8">
        <v>1.5100000000000001E-2</v>
      </c>
      <c r="U20" s="8">
        <v>2.8999999999999998E-3</v>
      </c>
    </row>
    <row r="21" spans="2:21">
      <c r="B21" s="6" t="s">
        <v>175</v>
      </c>
      <c r="C21" s="17">
        <v>2310225</v>
      </c>
      <c r="D21" s="18" t="s">
        <v>121</v>
      </c>
      <c r="E21" s="6"/>
      <c r="F21" s="18">
        <v>520032046</v>
      </c>
      <c r="G21" s="6" t="s">
        <v>166</v>
      </c>
      <c r="H21" s="6" t="s">
        <v>167</v>
      </c>
      <c r="I21" s="6" t="s">
        <v>168</v>
      </c>
      <c r="J21" s="6"/>
      <c r="K21" s="17">
        <v>7.43</v>
      </c>
      <c r="L21" s="6" t="s">
        <v>93</v>
      </c>
      <c r="M21" s="8">
        <v>1.2200000000000001E-2</v>
      </c>
      <c r="N21" s="8">
        <v>-1E-4</v>
      </c>
      <c r="O21" s="7">
        <v>2282536</v>
      </c>
      <c r="P21" s="7">
        <v>111.6</v>
      </c>
      <c r="Q21" s="7">
        <v>0</v>
      </c>
      <c r="R21" s="7">
        <v>2547.31</v>
      </c>
      <c r="S21" s="8">
        <v>2.8E-3</v>
      </c>
      <c r="T21" s="8">
        <v>7.3000000000000001E-3</v>
      </c>
      <c r="U21" s="8">
        <v>1.4E-3</v>
      </c>
    </row>
    <row r="22" spans="2:21">
      <c r="B22" s="6" t="s">
        <v>176</v>
      </c>
      <c r="C22" s="17">
        <v>2310282</v>
      </c>
      <c r="D22" s="18" t="s">
        <v>121</v>
      </c>
      <c r="E22" s="6"/>
      <c r="F22" s="18">
        <v>520032046</v>
      </c>
      <c r="G22" s="6" t="s">
        <v>166</v>
      </c>
      <c r="H22" s="6" t="s">
        <v>167</v>
      </c>
      <c r="I22" s="6" t="s">
        <v>168</v>
      </c>
      <c r="J22" s="6"/>
      <c r="K22" s="17">
        <v>6.34</v>
      </c>
      <c r="L22" s="6" t="s">
        <v>93</v>
      </c>
      <c r="M22" s="8">
        <v>3.8E-3</v>
      </c>
      <c r="N22" s="8">
        <v>-1.2999999999999999E-3</v>
      </c>
      <c r="O22" s="7">
        <v>1956000</v>
      </c>
      <c r="P22" s="7">
        <v>102.63</v>
      </c>
      <c r="Q22" s="7">
        <v>0</v>
      </c>
      <c r="R22" s="7">
        <v>2007.44</v>
      </c>
      <c r="S22" s="8">
        <v>6.9999999999999999E-4</v>
      </c>
      <c r="T22" s="8">
        <v>5.7999999999999996E-3</v>
      </c>
      <c r="U22" s="8">
        <v>1.1000000000000001E-3</v>
      </c>
    </row>
    <row r="23" spans="2:21">
      <c r="B23" s="6" t="s">
        <v>177</v>
      </c>
      <c r="C23" s="17">
        <v>2310324</v>
      </c>
      <c r="D23" s="18" t="s">
        <v>121</v>
      </c>
      <c r="E23" s="6"/>
      <c r="F23" s="18">
        <v>520032046</v>
      </c>
      <c r="G23" s="6" t="s">
        <v>166</v>
      </c>
      <c r="H23" s="6" t="s">
        <v>167</v>
      </c>
      <c r="I23" s="6" t="s">
        <v>168</v>
      </c>
      <c r="J23" s="6"/>
      <c r="K23" s="17">
        <v>3.78</v>
      </c>
      <c r="L23" s="6" t="s">
        <v>93</v>
      </c>
      <c r="M23" s="8">
        <v>1E-3</v>
      </c>
      <c r="N23" s="8">
        <v>-3.2000000000000002E-3</v>
      </c>
      <c r="O23" s="7">
        <v>856000</v>
      </c>
      <c r="P23" s="7">
        <v>101.62</v>
      </c>
      <c r="Q23" s="7">
        <v>0</v>
      </c>
      <c r="R23" s="7">
        <v>869.87</v>
      </c>
      <c r="S23" s="8">
        <v>2.9999999999999997E-4</v>
      </c>
      <c r="T23" s="8">
        <v>2.5000000000000001E-3</v>
      </c>
      <c r="U23" s="8">
        <v>5.0000000000000001E-4</v>
      </c>
    </row>
    <row r="24" spans="2:21">
      <c r="B24" s="6" t="s">
        <v>178</v>
      </c>
      <c r="C24" s="17">
        <v>2310209</v>
      </c>
      <c r="D24" s="18" t="s">
        <v>121</v>
      </c>
      <c r="E24" s="6"/>
      <c r="F24" s="18">
        <v>520032046</v>
      </c>
      <c r="G24" s="6" t="s">
        <v>166</v>
      </c>
      <c r="H24" s="6" t="s">
        <v>167</v>
      </c>
      <c r="I24" s="6" t="s">
        <v>168</v>
      </c>
      <c r="J24" s="6"/>
      <c r="K24" s="17">
        <v>2.68</v>
      </c>
      <c r="L24" s="6" t="s">
        <v>93</v>
      </c>
      <c r="M24" s="8">
        <v>9.9000000000000008E-3</v>
      </c>
      <c r="N24" s="8">
        <v>-4.0000000000000001E-3</v>
      </c>
      <c r="O24" s="7">
        <v>1715705</v>
      </c>
      <c r="P24" s="7">
        <v>105.64</v>
      </c>
      <c r="Q24" s="7">
        <v>0</v>
      </c>
      <c r="R24" s="7">
        <v>1812.47</v>
      </c>
      <c r="S24" s="8">
        <v>5.9999999999999995E-4</v>
      </c>
      <c r="T24" s="8">
        <v>5.1999999999999998E-3</v>
      </c>
      <c r="U24" s="8">
        <v>1E-3</v>
      </c>
    </row>
    <row r="25" spans="2:21">
      <c r="B25" s="6" t="s">
        <v>179</v>
      </c>
      <c r="C25" s="17">
        <v>2310183</v>
      </c>
      <c r="D25" s="18" t="s">
        <v>121</v>
      </c>
      <c r="E25" s="6"/>
      <c r="F25" s="18">
        <v>520032046</v>
      </c>
      <c r="G25" s="6" t="s">
        <v>166</v>
      </c>
      <c r="H25" s="6" t="s">
        <v>167</v>
      </c>
      <c r="I25" s="6" t="s">
        <v>168</v>
      </c>
      <c r="J25" s="6"/>
      <c r="K25" s="17">
        <v>10.02</v>
      </c>
      <c r="L25" s="6" t="s">
        <v>93</v>
      </c>
      <c r="M25" s="8">
        <v>4.7000000000000002E-3</v>
      </c>
      <c r="N25" s="8">
        <v>8.8000000000000005E-3</v>
      </c>
      <c r="O25" s="7">
        <v>4000000</v>
      </c>
      <c r="P25" s="7">
        <v>101.15</v>
      </c>
      <c r="Q25" s="7">
        <v>0</v>
      </c>
      <c r="R25" s="7">
        <v>4046</v>
      </c>
      <c r="S25" s="8">
        <v>5.7000000000000002E-3</v>
      </c>
      <c r="T25" s="8">
        <v>1.1599999999999999E-2</v>
      </c>
      <c r="U25" s="8">
        <v>2.2000000000000001E-3</v>
      </c>
    </row>
    <row r="26" spans="2:21">
      <c r="B26" s="6" t="s">
        <v>180</v>
      </c>
      <c r="C26" s="17">
        <v>1940618</v>
      </c>
      <c r="D26" s="18" t="s">
        <v>121</v>
      </c>
      <c r="E26" s="6"/>
      <c r="F26" s="18">
        <v>520032640</v>
      </c>
      <c r="G26" s="6" t="s">
        <v>166</v>
      </c>
      <c r="H26" s="6" t="s">
        <v>167</v>
      </c>
      <c r="I26" s="6" t="s">
        <v>168</v>
      </c>
      <c r="J26" s="6"/>
      <c r="K26" s="17">
        <v>4.2300000000000004</v>
      </c>
      <c r="L26" s="6" t="s">
        <v>93</v>
      </c>
      <c r="M26" s="8">
        <v>6.0000000000000001E-3</v>
      </c>
      <c r="N26" s="8">
        <v>-3.0000000000000001E-3</v>
      </c>
      <c r="O26" s="7">
        <v>2973600</v>
      </c>
      <c r="P26" s="7">
        <v>105.92</v>
      </c>
      <c r="Q26" s="7">
        <v>0</v>
      </c>
      <c r="R26" s="7">
        <v>3149.64</v>
      </c>
      <c r="S26" s="8">
        <v>1.5E-3</v>
      </c>
      <c r="T26" s="8">
        <v>9.1000000000000004E-3</v>
      </c>
      <c r="U26" s="8">
        <v>1.8E-3</v>
      </c>
    </row>
    <row r="27" spans="2:21">
      <c r="B27" s="6" t="s">
        <v>181</v>
      </c>
      <c r="C27" s="17">
        <v>1940659</v>
      </c>
      <c r="D27" s="18" t="s">
        <v>121</v>
      </c>
      <c r="E27" s="6"/>
      <c r="F27" s="18">
        <v>520032640</v>
      </c>
      <c r="G27" s="6" t="s">
        <v>166</v>
      </c>
      <c r="H27" s="6" t="s">
        <v>167</v>
      </c>
      <c r="I27" s="6" t="s">
        <v>168</v>
      </c>
      <c r="J27" s="6"/>
      <c r="K27" s="17">
        <v>5.68</v>
      </c>
      <c r="L27" s="6" t="s">
        <v>93</v>
      </c>
      <c r="M27" s="8">
        <v>1.7500000000000002E-2</v>
      </c>
      <c r="N27" s="8">
        <v>-2.5999999999999999E-3</v>
      </c>
      <c r="O27" s="7">
        <v>1460303.1</v>
      </c>
      <c r="P27" s="7">
        <v>112.19</v>
      </c>
      <c r="Q27" s="7">
        <v>0</v>
      </c>
      <c r="R27" s="7">
        <v>1638.31</v>
      </c>
      <c r="S27" s="8">
        <v>4.0000000000000002E-4</v>
      </c>
      <c r="T27" s="8">
        <v>4.7000000000000002E-3</v>
      </c>
      <c r="U27" s="8">
        <v>8.9999999999999998E-4</v>
      </c>
    </row>
    <row r="28" spans="2:21">
      <c r="B28" s="6" t="s">
        <v>182</v>
      </c>
      <c r="C28" s="17">
        <v>1940535</v>
      </c>
      <c r="D28" s="18" t="s">
        <v>121</v>
      </c>
      <c r="E28" s="6"/>
      <c r="F28" s="18">
        <v>520032640</v>
      </c>
      <c r="G28" s="6" t="s">
        <v>166</v>
      </c>
      <c r="H28" s="6" t="s">
        <v>167</v>
      </c>
      <c r="I28" s="6" t="s">
        <v>168</v>
      </c>
      <c r="J28" s="6"/>
      <c r="K28" s="17">
        <v>2.4300000000000002</v>
      </c>
      <c r="L28" s="6" t="s">
        <v>93</v>
      </c>
      <c r="M28" s="8">
        <v>0.05</v>
      </c>
      <c r="N28" s="8">
        <v>-4.1000000000000003E-3</v>
      </c>
      <c r="O28" s="7">
        <v>1759635</v>
      </c>
      <c r="P28" s="7">
        <v>120.68</v>
      </c>
      <c r="Q28" s="7">
        <v>0</v>
      </c>
      <c r="R28" s="7">
        <v>2123.5300000000002</v>
      </c>
      <c r="S28" s="8">
        <v>5.9999999999999995E-4</v>
      </c>
      <c r="T28" s="8">
        <v>6.1000000000000004E-3</v>
      </c>
      <c r="U28" s="8">
        <v>1.1999999999999999E-3</v>
      </c>
    </row>
    <row r="29" spans="2:21">
      <c r="B29" s="6" t="s">
        <v>183</v>
      </c>
      <c r="C29" s="17">
        <v>1940576</v>
      </c>
      <c r="D29" s="18" t="s">
        <v>121</v>
      </c>
      <c r="E29" s="6"/>
      <c r="F29" s="18">
        <v>520032640</v>
      </c>
      <c r="G29" s="6" t="s">
        <v>166</v>
      </c>
      <c r="H29" s="6" t="s">
        <v>167</v>
      </c>
      <c r="I29" s="6" t="s">
        <v>168</v>
      </c>
      <c r="J29" s="6"/>
      <c r="K29" s="17">
        <v>1.72</v>
      </c>
      <c r="L29" s="6" t="s">
        <v>93</v>
      </c>
      <c r="M29" s="8">
        <v>7.0000000000000001E-3</v>
      </c>
      <c r="N29" s="8">
        <v>-2.8999999999999998E-3</v>
      </c>
      <c r="O29" s="7">
        <v>1182345.6399999999</v>
      </c>
      <c r="P29" s="7">
        <v>104.53</v>
      </c>
      <c r="Q29" s="7">
        <v>0</v>
      </c>
      <c r="R29" s="7">
        <v>1235.9100000000001</v>
      </c>
      <c r="S29" s="8">
        <v>4.0000000000000002E-4</v>
      </c>
      <c r="T29" s="8">
        <v>3.5999999999999999E-3</v>
      </c>
      <c r="U29" s="8">
        <v>6.9999999999999999E-4</v>
      </c>
    </row>
    <row r="30" spans="2:21">
      <c r="B30" s="6" t="s">
        <v>184</v>
      </c>
      <c r="C30" s="17">
        <v>1121953</v>
      </c>
      <c r="D30" s="18" t="s">
        <v>121</v>
      </c>
      <c r="E30" s="6"/>
      <c r="F30" s="18">
        <v>513141879</v>
      </c>
      <c r="G30" s="6" t="s">
        <v>166</v>
      </c>
      <c r="H30" s="6" t="s">
        <v>185</v>
      </c>
      <c r="I30" s="6" t="s">
        <v>168</v>
      </c>
      <c r="J30" s="6"/>
      <c r="K30" s="17">
        <v>0.56999999999999995</v>
      </c>
      <c r="L30" s="6" t="s">
        <v>93</v>
      </c>
      <c r="M30" s="8">
        <v>3.1E-2</v>
      </c>
      <c r="N30" s="8">
        <v>3.8E-3</v>
      </c>
      <c r="O30" s="7">
        <v>46654.400000000001</v>
      </c>
      <c r="P30" s="7">
        <v>111.25</v>
      </c>
      <c r="Q30" s="7">
        <v>0</v>
      </c>
      <c r="R30" s="7">
        <v>51.9</v>
      </c>
      <c r="S30" s="8">
        <v>1E-4</v>
      </c>
      <c r="T30" s="8">
        <v>1E-4</v>
      </c>
      <c r="U30" s="8">
        <v>0</v>
      </c>
    </row>
    <row r="31" spans="2:21">
      <c r="B31" s="6" t="s">
        <v>186</v>
      </c>
      <c r="C31" s="17">
        <v>6040299</v>
      </c>
      <c r="D31" s="18" t="s">
        <v>121</v>
      </c>
      <c r="E31" s="6"/>
      <c r="F31" s="18">
        <v>520018078</v>
      </c>
      <c r="G31" s="6" t="s">
        <v>166</v>
      </c>
      <c r="H31" s="6" t="s">
        <v>185</v>
      </c>
      <c r="I31" s="6" t="s">
        <v>168</v>
      </c>
      <c r="J31" s="6"/>
      <c r="K31" s="17">
        <v>0.86</v>
      </c>
      <c r="L31" s="6" t="s">
        <v>93</v>
      </c>
      <c r="M31" s="8">
        <v>3.4000000000000002E-2</v>
      </c>
      <c r="N31" s="8">
        <v>-3.3999999999999998E-3</v>
      </c>
      <c r="O31" s="7">
        <v>320000</v>
      </c>
      <c r="P31" s="7">
        <v>107.73</v>
      </c>
      <c r="Q31" s="7">
        <v>0</v>
      </c>
      <c r="R31" s="7">
        <v>344.74</v>
      </c>
      <c r="S31" s="8">
        <v>4.0000000000000002E-4</v>
      </c>
      <c r="T31" s="8">
        <v>1E-3</v>
      </c>
      <c r="U31" s="8">
        <v>2.0000000000000001E-4</v>
      </c>
    </row>
    <row r="32" spans="2:21">
      <c r="B32" s="6" t="s">
        <v>187</v>
      </c>
      <c r="C32" s="17">
        <v>1145564</v>
      </c>
      <c r="D32" s="18" t="s">
        <v>121</v>
      </c>
      <c r="E32" s="6"/>
      <c r="F32" s="18">
        <v>513569780</v>
      </c>
      <c r="G32" s="6" t="s">
        <v>188</v>
      </c>
      <c r="H32" s="6" t="s">
        <v>189</v>
      </c>
      <c r="I32" s="6" t="s">
        <v>190</v>
      </c>
      <c r="J32" s="6"/>
      <c r="K32" s="17">
        <v>5.4</v>
      </c>
      <c r="L32" s="6" t="s">
        <v>93</v>
      </c>
      <c r="M32" s="8">
        <v>8.3000000000000001E-3</v>
      </c>
      <c r="N32" s="8">
        <v>-3.8E-3</v>
      </c>
      <c r="O32" s="7">
        <v>2991000</v>
      </c>
      <c r="P32" s="7">
        <v>108.51</v>
      </c>
      <c r="Q32" s="7">
        <v>0</v>
      </c>
      <c r="R32" s="7">
        <v>3245.53</v>
      </c>
      <c r="S32" s="8">
        <v>2E-3</v>
      </c>
      <c r="T32" s="8">
        <v>9.2999999999999992E-3</v>
      </c>
      <c r="U32" s="8">
        <v>1.8E-3</v>
      </c>
    </row>
    <row r="33" spans="2:21">
      <c r="B33" s="6" t="s">
        <v>191</v>
      </c>
      <c r="C33" s="17">
        <v>1156603</v>
      </c>
      <c r="D33" s="18" t="s">
        <v>121</v>
      </c>
      <c r="E33" s="6"/>
      <c r="F33" s="18">
        <v>510960719</v>
      </c>
      <c r="G33" s="6" t="s">
        <v>192</v>
      </c>
      <c r="H33" s="6" t="s">
        <v>189</v>
      </c>
      <c r="I33" s="6" t="s">
        <v>190</v>
      </c>
      <c r="J33" s="6"/>
      <c r="K33" s="17">
        <v>6.27</v>
      </c>
      <c r="L33" s="6" t="s">
        <v>93</v>
      </c>
      <c r="M33" s="8">
        <v>1.77E-2</v>
      </c>
      <c r="N33" s="8">
        <v>2.7000000000000001E-3</v>
      </c>
      <c r="O33" s="7">
        <v>1498000</v>
      </c>
      <c r="P33" s="7">
        <v>110.45</v>
      </c>
      <c r="Q33" s="7">
        <v>0</v>
      </c>
      <c r="R33" s="7">
        <v>1654.54</v>
      </c>
      <c r="S33" s="8">
        <v>1.1999999999999999E-3</v>
      </c>
      <c r="T33" s="8">
        <v>4.7999999999999996E-3</v>
      </c>
      <c r="U33" s="8">
        <v>8.9999999999999998E-4</v>
      </c>
    </row>
    <row r="34" spans="2:21">
      <c r="B34" s="6" t="s">
        <v>193</v>
      </c>
      <c r="C34" s="17">
        <v>1138650</v>
      </c>
      <c r="D34" s="18" t="s">
        <v>121</v>
      </c>
      <c r="E34" s="6"/>
      <c r="F34" s="18">
        <v>510960719</v>
      </c>
      <c r="G34" s="6" t="s">
        <v>192</v>
      </c>
      <c r="H34" s="6" t="s">
        <v>189</v>
      </c>
      <c r="I34" s="6" t="s">
        <v>190</v>
      </c>
      <c r="J34" s="6"/>
      <c r="K34" s="17">
        <v>5.4</v>
      </c>
      <c r="L34" s="6" t="s">
        <v>93</v>
      </c>
      <c r="M34" s="8">
        <v>1.34E-2</v>
      </c>
      <c r="O34" s="7">
        <v>718639.03</v>
      </c>
      <c r="P34" s="7">
        <v>109.39</v>
      </c>
      <c r="Q34" s="7">
        <v>40.020000000000003</v>
      </c>
      <c r="R34" s="7">
        <v>826.13</v>
      </c>
      <c r="S34" s="8">
        <v>2.0000000000000001E-4</v>
      </c>
      <c r="T34" s="8">
        <v>2.3999999999999998E-3</v>
      </c>
      <c r="U34" s="8">
        <v>5.0000000000000001E-4</v>
      </c>
    </row>
    <row r="35" spans="2:21">
      <c r="B35" s="6" t="s">
        <v>194</v>
      </c>
      <c r="C35" s="17">
        <v>1940402</v>
      </c>
      <c r="D35" s="18" t="s">
        <v>121</v>
      </c>
      <c r="E35" s="6"/>
      <c r="F35" s="18">
        <v>520032640</v>
      </c>
      <c r="G35" s="6" t="s">
        <v>166</v>
      </c>
      <c r="H35" s="6" t="s">
        <v>185</v>
      </c>
      <c r="I35" s="6" t="s">
        <v>168</v>
      </c>
      <c r="J35" s="6"/>
      <c r="K35" s="17">
        <v>0.73</v>
      </c>
      <c r="L35" s="6" t="s">
        <v>93</v>
      </c>
      <c r="M35" s="8">
        <v>4.1000000000000002E-2</v>
      </c>
      <c r="N35" s="8">
        <v>7.1000000000000004E-3</v>
      </c>
      <c r="O35" s="7">
        <v>2424588.4</v>
      </c>
      <c r="P35" s="7">
        <v>128.9</v>
      </c>
      <c r="Q35" s="7">
        <v>0</v>
      </c>
      <c r="R35" s="7">
        <v>3125.29</v>
      </c>
      <c r="S35" s="8">
        <v>1.6000000000000001E-3</v>
      </c>
      <c r="T35" s="8">
        <v>8.9999999999999993E-3</v>
      </c>
      <c r="U35" s="8">
        <v>1.6999999999999999E-3</v>
      </c>
    </row>
    <row r="36" spans="2:21">
      <c r="B36" s="6" t="s">
        <v>195</v>
      </c>
      <c r="C36" s="17">
        <v>1940501</v>
      </c>
      <c r="D36" s="18" t="s">
        <v>121</v>
      </c>
      <c r="E36" s="6"/>
      <c r="F36" s="18">
        <v>520032640</v>
      </c>
      <c r="G36" s="6" t="s">
        <v>166</v>
      </c>
      <c r="H36" s="6" t="s">
        <v>185</v>
      </c>
      <c r="I36" s="6" t="s">
        <v>168</v>
      </c>
      <c r="J36" s="6"/>
      <c r="K36" s="17">
        <v>1.87</v>
      </c>
      <c r="L36" s="6" t="s">
        <v>93</v>
      </c>
      <c r="M36" s="8">
        <v>0.04</v>
      </c>
      <c r="N36" s="8">
        <v>-5.0000000000000001E-3</v>
      </c>
      <c r="O36" s="7">
        <v>1251740.25</v>
      </c>
      <c r="P36" s="7">
        <v>116.27</v>
      </c>
      <c r="Q36" s="7">
        <v>0</v>
      </c>
      <c r="R36" s="7">
        <v>1455.4</v>
      </c>
      <c r="S36" s="8">
        <v>5.9999999999999995E-4</v>
      </c>
      <c r="T36" s="8">
        <v>4.1999999999999997E-3</v>
      </c>
      <c r="U36" s="8">
        <v>8.0000000000000004E-4</v>
      </c>
    </row>
    <row r="37" spans="2:21">
      <c r="B37" s="6" t="s">
        <v>196</v>
      </c>
      <c r="C37" s="17">
        <v>1940543</v>
      </c>
      <c r="D37" s="18" t="s">
        <v>121</v>
      </c>
      <c r="E37" s="6"/>
      <c r="F37" s="18">
        <v>520032640</v>
      </c>
      <c r="G37" s="6" t="s">
        <v>166</v>
      </c>
      <c r="H37" s="6" t="s">
        <v>185</v>
      </c>
      <c r="I37" s="6" t="s">
        <v>168</v>
      </c>
      <c r="J37" s="6"/>
      <c r="K37" s="17">
        <v>2.29</v>
      </c>
      <c r="L37" s="6" t="s">
        <v>93</v>
      </c>
      <c r="M37" s="8">
        <v>4.2000000000000003E-2</v>
      </c>
      <c r="N37" s="8">
        <v>-4.7000000000000002E-3</v>
      </c>
      <c r="O37" s="7">
        <v>239996</v>
      </c>
      <c r="P37" s="7">
        <v>116.79</v>
      </c>
      <c r="Q37" s="7">
        <v>0</v>
      </c>
      <c r="R37" s="7">
        <v>280.29000000000002</v>
      </c>
      <c r="S37" s="8">
        <v>2.0000000000000001E-4</v>
      </c>
      <c r="T37" s="8">
        <v>8.0000000000000004E-4</v>
      </c>
      <c r="U37" s="8">
        <v>2.0000000000000001E-4</v>
      </c>
    </row>
    <row r="38" spans="2:21">
      <c r="B38" s="6" t="s">
        <v>197</v>
      </c>
      <c r="C38" s="17">
        <v>1126630</v>
      </c>
      <c r="D38" s="18" t="s">
        <v>121</v>
      </c>
      <c r="E38" s="6"/>
      <c r="F38" s="18">
        <v>520026683</v>
      </c>
      <c r="G38" s="6" t="s">
        <v>188</v>
      </c>
      <c r="H38" s="6" t="s">
        <v>198</v>
      </c>
      <c r="I38" s="6" t="s">
        <v>168</v>
      </c>
      <c r="J38" s="6"/>
      <c r="K38" s="17">
        <v>1.46</v>
      </c>
      <c r="L38" s="6" t="s">
        <v>93</v>
      </c>
      <c r="M38" s="8">
        <v>4.8000000000000001E-2</v>
      </c>
      <c r="N38" s="8">
        <v>-5.1999999999999998E-3</v>
      </c>
      <c r="O38" s="7">
        <v>61862.400000000001</v>
      </c>
      <c r="P38" s="7">
        <v>113.33</v>
      </c>
      <c r="Q38" s="7">
        <v>0</v>
      </c>
      <c r="R38" s="7">
        <v>70.11</v>
      </c>
      <c r="S38" s="8">
        <v>1E-4</v>
      </c>
      <c r="T38" s="8">
        <v>2.0000000000000001E-4</v>
      </c>
      <c r="U38" s="8">
        <v>0</v>
      </c>
    </row>
    <row r="39" spans="2:21">
      <c r="B39" s="6" t="s">
        <v>199</v>
      </c>
      <c r="C39" s="17">
        <v>1117357</v>
      </c>
      <c r="D39" s="18" t="s">
        <v>121</v>
      </c>
      <c r="E39" s="6"/>
      <c r="F39" s="18">
        <v>520026683</v>
      </c>
      <c r="G39" s="6" t="s">
        <v>188</v>
      </c>
      <c r="H39" s="6" t="s">
        <v>198</v>
      </c>
      <c r="I39" s="6" t="s">
        <v>168</v>
      </c>
      <c r="J39" s="6"/>
      <c r="K39" s="17">
        <v>1</v>
      </c>
      <c r="L39" s="6" t="s">
        <v>93</v>
      </c>
      <c r="M39" s="8">
        <v>4.9000000000000002E-2</v>
      </c>
      <c r="N39" s="8">
        <v>-1.6999999999999999E-3</v>
      </c>
      <c r="O39" s="7">
        <v>222396.97</v>
      </c>
      <c r="P39" s="7">
        <v>114.5</v>
      </c>
      <c r="Q39" s="7">
        <v>0</v>
      </c>
      <c r="R39" s="7">
        <v>254.64</v>
      </c>
      <c r="S39" s="8">
        <v>1.1000000000000001E-3</v>
      </c>
      <c r="T39" s="8">
        <v>6.9999999999999999E-4</v>
      </c>
      <c r="U39" s="8">
        <v>1E-4</v>
      </c>
    </row>
    <row r="40" spans="2:21">
      <c r="B40" s="6" t="s">
        <v>200</v>
      </c>
      <c r="C40" s="17">
        <v>1161512</v>
      </c>
      <c r="D40" s="18" t="s">
        <v>121</v>
      </c>
      <c r="E40" s="6"/>
      <c r="F40" s="18">
        <v>513623314</v>
      </c>
      <c r="G40" s="6" t="s">
        <v>192</v>
      </c>
      <c r="H40" s="6" t="s">
        <v>198</v>
      </c>
      <c r="I40" s="6" t="s">
        <v>168</v>
      </c>
      <c r="J40" s="6"/>
      <c r="K40" s="17">
        <v>5.29</v>
      </c>
      <c r="L40" s="6" t="s">
        <v>93</v>
      </c>
      <c r="M40" s="8">
        <v>2E-3</v>
      </c>
      <c r="N40" s="8">
        <v>1.5E-3</v>
      </c>
      <c r="O40" s="7">
        <v>752000</v>
      </c>
      <c r="P40" s="7">
        <v>100.29</v>
      </c>
      <c r="Q40" s="7">
        <v>0</v>
      </c>
      <c r="R40" s="7">
        <v>754.18</v>
      </c>
      <c r="S40" s="8">
        <v>2E-3</v>
      </c>
      <c r="T40" s="8">
        <v>2.2000000000000001E-3</v>
      </c>
      <c r="U40" s="8">
        <v>4.0000000000000002E-4</v>
      </c>
    </row>
    <row r="41" spans="2:21">
      <c r="B41" s="6" t="s">
        <v>201</v>
      </c>
      <c r="C41" s="17">
        <v>7590128</v>
      </c>
      <c r="D41" s="18" t="s">
        <v>121</v>
      </c>
      <c r="E41" s="6"/>
      <c r="F41" s="18">
        <v>520001736</v>
      </c>
      <c r="G41" s="6" t="s">
        <v>188</v>
      </c>
      <c r="H41" s="6" t="s">
        <v>198</v>
      </c>
      <c r="I41" s="6" t="s">
        <v>168</v>
      </c>
      <c r="J41" s="6"/>
      <c r="K41" s="17">
        <v>3.52</v>
      </c>
      <c r="L41" s="6" t="s">
        <v>93</v>
      </c>
      <c r="M41" s="8">
        <v>4.7500000000000001E-2</v>
      </c>
      <c r="N41" s="8">
        <v>-5.9999999999999995E-4</v>
      </c>
      <c r="O41" s="7">
        <v>4068873</v>
      </c>
      <c r="P41" s="7">
        <v>145.59</v>
      </c>
      <c r="Q41" s="7">
        <v>0</v>
      </c>
      <c r="R41" s="7">
        <v>5923.87</v>
      </c>
      <c r="S41" s="8">
        <v>2.2000000000000001E-3</v>
      </c>
      <c r="T41" s="8">
        <v>1.7000000000000001E-2</v>
      </c>
      <c r="U41" s="8">
        <v>3.3E-3</v>
      </c>
    </row>
    <row r="42" spans="2:21">
      <c r="B42" s="6" t="s">
        <v>202</v>
      </c>
      <c r="C42" s="17">
        <v>6000236</v>
      </c>
      <c r="D42" s="18" t="s">
        <v>121</v>
      </c>
      <c r="E42" s="6"/>
      <c r="F42" s="18">
        <v>520000472</v>
      </c>
      <c r="G42" s="6" t="s">
        <v>150</v>
      </c>
      <c r="H42" s="6" t="s">
        <v>203</v>
      </c>
      <c r="I42" s="6" t="s">
        <v>190</v>
      </c>
      <c r="J42" s="6"/>
      <c r="K42" s="17">
        <v>5.07</v>
      </c>
      <c r="L42" s="6" t="s">
        <v>93</v>
      </c>
      <c r="M42" s="8">
        <v>4.4999999999999998E-2</v>
      </c>
      <c r="N42" s="8">
        <v>-5.9999999999999995E-4</v>
      </c>
      <c r="O42" s="7">
        <v>2909000</v>
      </c>
      <c r="P42" s="7">
        <v>129.97999999999999</v>
      </c>
      <c r="Q42" s="7">
        <v>0</v>
      </c>
      <c r="R42" s="7">
        <v>3781.12</v>
      </c>
      <c r="S42" s="8">
        <v>1E-3</v>
      </c>
      <c r="T42" s="8">
        <v>1.09E-2</v>
      </c>
      <c r="U42" s="8">
        <v>2.0999999999999999E-3</v>
      </c>
    </row>
    <row r="43" spans="2:21">
      <c r="B43" s="6" t="s">
        <v>204</v>
      </c>
      <c r="C43" s="17">
        <v>1120021</v>
      </c>
      <c r="D43" s="18" t="s">
        <v>121</v>
      </c>
      <c r="E43" s="6"/>
      <c r="F43" s="18">
        <v>513821488</v>
      </c>
      <c r="G43" s="6" t="s">
        <v>188</v>
      </c>
      <c r="H43" s="6" t="s">
        <v>198</v>
      </c>
      <c r="I43" s="6" t="s">
        <v>168</v>
      </c>
      <c r="J43" s="6"/>
      <c r="K43" s="17">
        <v>0.67</v>
      </c>
      <c r="L43" s="6" t="s">
        <v>93</v>
      </c>
      <c r="M43" s="8">
        <v>3.9E-2</v>
      </c>
      <c r="N43" s="8">
        <v>7.1999999999999998E-3</v>
      </c>
      <c r="O43" s="7">
        <v>82282.350000000006</v>
      </c>
      <c r="P43" s="7">
        <v>111.73</v>
      </c>
      <c r="Q43" s="7">
        <v>0</v>
      </c>
      <c r="R43" s="7">
        <v>91.93</v>
      </c>
      <c r="S43" s="8">
        <v>1E-3</v>
      </c>
      <c r="T43" s="8">
        <v>2.9999999999999997E-4</v>
      </c>
      <c r="U43" s="8">
        <v>1E-4</v>
      </c>
    </row>
    <row r="44" spans="2:21">
      <c r="B44" s="6" t="s">
        <v>205</v>
      </c>
      <c r="C44" s="17">
        <v>1136753</v>
      </c>
      <c r="D44" s="18" t="s">
        <v>121</v>
      </c>
      <c r="E44" s="6"/>
      <c r="F44" s="18">
        <v>513821488</v>
      </c>
      <c r="G44" s="6" t="s">
        <v>188</v>
      </c>
      <c r="H44" s="6" t="s">
        <v>198</v>
      </c>
      <c r="I44" s="6" t="s">
        <v>168</v>
      </c>
      <c r="J44" s="6"/>
      <c r="K44" s="17">
        <v>5.82</v>
      </c>
      <c r="L44" s="6" t="s">
        <v>93</v>
      </c>
      <c r="M44" s="8">
        <v>0.04</v>
      </c>
      <c r="N44" s="8">
        <v>2.3999999999999998E-3</v>
      </c>
      <c r="O44" s="7">
        <v>2087485.21</v>
      </c>
      <c r="P44" s="7">
        <v>126.6</v>
      </c>
      <c r="Q44" s="7">
        <v>0</v>
      </c>
      <c r="R44" s="7">
        <v>2642.76</v>
      </c>
      <c r="S44" s="8">
        <v>2.0999999999999999E-3</v>
      </c>
      <c r="T44" s="8">
        <v>7.6E-3</v>
      </c>
      <c r="U44" s="8">
        <v>1.5E-3</v>
      </c>
    </row>
    <row r="45" spans="2:21">
      <c r="B45" s="6" t="s">
        <v>206</v>
      </c>
      <c r="C45" s="17">
        <v>7770191</v>
      </c>
      <c r="D45" s="18" t="s">
        <v>121</v>
      </c>
      <c r="E45" s="6"/>
      <c r="F45" s="18">
        <v>520022732</v>
      </c>
      <c r="G45" s="6" t="s">
        <v>207</v>
      </c>
      <c r="H45" s="6" t="s">
        <v>198</v>
      </c>
      <c r="I45" s="6" t="s">
        <v>168</v>
      </c>
      <c r="J45" s="6"/>
      <c r="K45" s="17">
        <v>5.04</v>
      </c>
      <c r="L45" s="6" t="s">
        <v>93</v>
      </c>
      <c r="M45" s="8">
        <v>2.9899999999999999E-2</v>
      </c>
      <c r="N45" s="8">
        <v>2.5000000000000001E-3</v>
      </c>
      <c r="O45" s="7">
        <v>431180.13</v>
      </c>
      <c r="P45" s="7">
        <v>115.43</v>
      </c>
      <c r="Q45" s="7">
        <v>0</v>
      </c>
      <c r="R45" s="7">
        <v>497.71</v>
      </c>
      <c r="S45" s="8">
        <v>1.5E-3</v>
      </c>
      <c r="T45" s="8">
        <v>1.4E-3</v>
      </c>
      <c r="U45" s="8">
        <v>2.9999999999999997E-4</v>
      </c>
    </row>
    <row r="46" spans="2:21">
      <c r="B46" s="6" t="s">
        <v>208</v>
      </c>
      <c r="C46" s="17">
        <v>7770217</v>
      </c>
      <c r="D46" s="18" t="s">
        <v>121</v>
      </c>
      <c r="E46" s="6"/>
      <c r="F46" s="18">
        <v>520022732</v>
      </c>
      <c r="G46" s="6" t="s">
        <v>207</v>
      </c>
      <c r="H46" s="6" t="s">
        <v>198</v>
      </c>
      <c r="I46" s="6" t="s">
        <v>168</v>
      </c>
      <c r="J46" s="6"/>
      <c r="K46" s="17">
        <v>4.53</v>
      </c>
      <c r="L46" s="6" t="s">
        <v>93</v>
      </c>
      <c r="M46" s="8">
        <v>4.2999999999999997E-2</v>
      </c>
      <c r="N46" s="8">
        <v>1E-3</v>
      </c>
      <c r="O46" s="7">
        <v>4784668.67</v>
      </c>
      <c r="P46" s="7">
        <v>121.68</v>
      </c>
      <c r="Q46" s="7">
        <v>0</v>
      </c>
      <c r="R46" s="7">
        <v>5821.98</v>
      </c>
      <c r="S46" s="8">
        <v>5.1999999999999998E-3</v>
      </c>
      <c r="T46" s="8">
        <v>1.67E-2</v>
      </c>
      <c r="U46" s="8">
        <v>3.2000000000000002E-3</v>
      </c>
    </row>
    <row r="47" spans="2:21">
      <c r="B47" s="6" t="s">
        <v>209</v>
      </c>
      <c r="C47" s="17">
        <v>1161538</v>
      </c>
      <c r="D47" s="18" t="s">
        <v>121</v>
      </c>
      <c r="E47" s="6"/>
      <c r="F47" s="18">
        <v>513668277</v>
      </c>
      <c r="G47" s="6" t="s">
        <v>166</v>
      </c>
      <c r="H47" s="6" t="s">
        <v>210</v>
      </c>
      <c r="I47" s="6" t="s">
        <v>190</v>
      </c>
      <c r="J47" s="6"/>
      <c r="K47" s="17">
        <v>3.84</v>
      </c>
      <c r="L47" s="6" t="s">
        <v>93</v>
      </c>
      <c r="M47" s="8">
        <v>5.0000000000000001E-3</v>
      </c>
      <c r="N47" s="8">
        <v>-4.1999999999999997E-3</v>
      </c>
      <c r="O47" s="7">
        <v>798000</v>
      </c>
      <c r="P47" s="7">
        <v>103.3</v>
      </c>
      <c r="Q47" s="7">
        <v>0</v>
      </c>
      <c r="R47" s="7">
        <v>824.33</v>
      </c>
      <c r="S47" s="8">
        <v>1E-3</v>
      </c>
      <c r="T47" s="8">
        <v>2.3999999999999998E-3</v>
      </c>
      <c r="U47" s="8">
        <v>5.0000000000000001E-4</v>
      </c>
    </row>
    <row r="48" spans="2:21">
      <c r="B48" s="6" t="s">
        <v>211</v>
      </c>
      <c r="C48" s="17">
        <v>1139492</v>
      </c>
      <c r="D48" s="18" t="s">
        <v>121</v>
      </c>
      <c r="E48" s="6"/>
      <c r="F48" s="18">
        <v>513668277</v>
      </c>
      <c r="G48" s="6" t="s">
        <v>166</v>
      </c>
      <c r="H48" s="6" t="s">
        <v>210</v>
      </c>
      <c r="I48" s="6" t="s">
        <v>190</v>
      </c>
      <c r="J48" s="6"/>
      <c r="K48" s="17">
        <v>2.62</v>
      </c>
      <c r="L48" s="6" t="s">
        <v>93</v>
      </c>
      <c r="M48" s="8">
        <v>9.4999999999999998E-3</v>
      </c>
      <c r="N48" s="8">
        <v>-3.0000000000000001E-3</v>
      </c>
      <c r="O48" s="7">
        <v>434717</v>
      </c>
      <c r="P48" s="7">
        <v>105.6</v>
      </c>
      <c r="Q48" s="7">
        <v>0</v>
      </c>
      <c r="R48" s="7">
        <v>459.06</v>
      </c>
      <c r="S48" s="8">
        <v>6.9999999999999999E-4</v>
      </c>
      <c r="T48" s="8">
        <v>1.2999999999999999E-3</v>
      </c>
      <c r="U48" s="8">
        <v>2.9999999999999997E-4</v>
      </c>
    </row>
    <row r="49" spans="2:21">
      <c r="B49" s="6" t="s">
        <v>212</v>
      </c>
      <c r="C49" s="17">
        <v>1110915</v>
      </c>
      <c r="D49" s="18" t="s">
        <v>121</v>
      </c>
      <c r="E49" s="6"/>
      <c r="F49" s="18">
        <v>520043605</v>
      </c>
      <c r="G49" s="6" t="s">
        <v>213</v>
      </c>
      <c r="H49" s="6" t="s">
        <v>214</v>
      </c>
      <c r="I49" s="6" t="s">
        <v>168</v>
      </c>
      <c r="J49" s="6"/>
      <c r="K49" s="17">
        <v>7.72</v>
      </c>
      <c r="L49" s="6" t="s">
        <v>93</v>
      </c>
      <c r="M49" s="8">
        <v>5.1499999999999997E-2</v>
      </c>
      <c r="N49" s="8">
        <v>1.17E-2</v>
      </c>
      <c r="O49" s="7">
        <v>3642477</v>
      </c>
      <c r="P49" s="7">
        <v>162.05000000000001</v>
      </c>
      <c r="Q49" s="7">
        <v>0</v>
      </c>
      <c r="R49" s="7">
        <v>5902.63</v>
      </c>
      <c r="S49" s="8">
        <v>1E-3</v>
      </c>
      <c r="T49" s="8">
        <v>1.7000000000000001E-2</v>
      </c>
      <c r="U49" s="8">
        <v>3.3E-3</v>
      </c>
    </row>
    <row r="50" spans="2:21">
      <c r="B50" s="6" t="s">
        <v>215</v>
      </c>
      <c r="C50" s="17">
        <v>1154764</v>
      </c>
      <c r="D50" s="18" t="s">
        <v>121</v>
      </c>
      <c r="E50" s="6"/>
      <c r="F50" s="18">
        <v>513668277</v>
      </c>
      <c r="G50" s="6" t="s">
        <v>166</v>
      </c>
      <c r="H50" s="6" t="s">
        <v>210</v>
      </c>
      <c r="I50" s="6" t="s">
        <v>190</v>
      </c>
      <c r="J50" s="6"/>
      <c r="K50" s="17">
        <v>2.68</v>
      </c>
      <c r="L50" s="6" t="s">
        <v>93</v>
      </c>
      <c r="M50" s="8">
        <v>2.8E-3</v>
      </c>
      <c r="N50" s="8">
        <v>-2.5999999999999999E-3</v>
      </c>
      <c r="O50" s="7">
        <v>1529605</v>
      </c>
      <c r="P50" s="7">
        <v>102.07</v>
      </c>
      <c r="Q50" s="7">
        <v>0</v>
      </c>
      <c r="R50" s="7">
        <v>1561.27</v>
      </c>
      <c r="S50" s="8">
        <v>3.5999999999999999E-3</v>
      </c>
      <c r="T50" s="8">
        <v>4.4999999999999997E-3</v>
      </c>
      <c r="U50" s="8">
        <v>8.9999999999999998E-4</v>
      </c>
    </row>
    <row r="51" spans="2:21">
      <c r="B51" s="6" t="s">
        <v>216</v>
      </c>
      <c r="C51" s="17">
        <v>3900271</v>
      </c>
      <c r="D51" s="18" t="s">
        <v>121</v>
      </c>
      <c r="E51" s="6"/>
      <c r="F51" s="18">
        <v>520038506</v>
      </c>
      <c r="G51" s="6" t="s">
        <v>188</v>
      </c>
      <c r="H51" s="6" t="s">
        <v>214</v>
      </c>
      <c r="I51" s="6" t="s">
        <v>168</v>
      </c>
      <c r="J51" s="6"/>
      <c r="K51" s="17">
        <v>1.6</v>
      </c>
      <c r="L51" s="6" t="s">
        <v>93</v>
      </c>
      <c r="M51" s="8">
        <v>4.4499999999999998E-2</v>
      </c>
      <c r="N51" s="8">
        <v>-1.4E-3</v>
      </c>
      <c r="O51" s="7">
        <v>1641744.73</v>
      </c>
      <c r="P51" s="7">
        <v>115.7</v>
      </c>
      <c r="Q51" s="7">
        <v>0</v>
      </c>
      <c r="R51" s="7">
        <v>1899.5</v>
      </c>
      <c r="S51" s="8">
        <v>2E-3</v>
      </c>
      <c r="T51" s="8">
        <v>5.4999999999999997E-3</v>
      </c>
      <c r="U51" s="8">
        <v>1.1000000000000001E-3</v>
      </c>
    </row>
    <row r="52" spans="2:21">
      <c r="B52" s="6" t="s">
        <v>217</v>
      </c>
      <c r="C52" s="17">
        <v>2300184</v>
      </c>
      <c r="D52" s="18" t="s">
        <v>121</v>
      </c>
      <c r="E52" s="6"/>
      <c r="F52" s="18">
        <v>520031931</v>
      </c>
      <c r="G52" s="6" t="s">
        <v>218</v>
      </c>
      <c r="H52" s="6" t="s">
        <v>214</v>
      </c>
      <c r="I52" s="6" t="s">
        <v>168</v>
      </c>
      <c r="J52" s="6"/>
      <c r="K52" s="17">
        <v>4.51</v>
      </c>
      <c r="L52" s="6" t="s">
        <v>93</v>
      </c>
      <c r="M52" s="8">
        <v>2.1999999999999999E-2</v>
      </c>
      <c r="N52" s="8">
        <v>5.1999999999999998E-3</v>
      </c>
      <c r="O52" s="7">
        <v>6529416.1200000001</v>
      </c>
      <c r="P52" s="7">
        <v>108.87</v>
      </c>
      <c r="Q52" s="7">
        <v>0</v>
      </c>
      <c r="R52" s="7">
        <v>7108.58</v>
      </c>
      <c r="S52" s="8">
        <v>7.4000000000000003E-3</v>
      </c>
      <c r="T52" s="8">
        <v>2.0400000000000001E-2</v>
      </c>
      <c r="U52" s="8">
        <v>4.0000000000000001E-3</v>
      </c>
    </row>
    <row r="53" spans="2:21">
      <c r="B53" s="6" t="s">
        <v>219</v>
      </c>
      <c r="C53" s="17">
        <v>2300143</v>
      </c>
      <c r="D53" s="18" t="s">
        <v>121</v>
      </c>
      <c r="E53" s="6"/>
      <c r="F53" s="18">
        <v>520031931</v>
      </c>
      <c r="G53" s="6" t="s">
        <v>218</v>
      </c>
      <c r="H53" s="6" t="s">
        <v>214</v>
      </c>
      <c r="I53" s="6" t="s">
        <v>168</v>
      </c>
      <c r="J53" s="6"/>
      <c r="K53" s="17">
        <v>1.87</v>
      </c>
      <c r="L53" s="6" t="s">
        <v>93</v>
      </c>
      <c r="M53" s="8">
        <v>3.6999999999999998E-2</v>
      </c>
      <c r="N53" s="8">
        <v>-2.0999999999999999E-3</v>
      </c>
      <c r="O53" s="7">
        <v>3322759.95</v>
      </c>
      <c r="P53" s="7">
        <v>112.45</v>
      </c>
      <c r="Q53" s="7">
        <v>0</v>
      </c>
      <c r="R53" s="7">
        <v>3736.44</v>
      </c>
      <c r="S53" s="8">
        <v>1.8E-3</v>
      </c>
      <c r="T53" s="8">
        <v>1.0699999999999999E-2</v>
      </c>
      <c r="U53" s="8">
        <v>2.0999999999999999E-3</v>
      </c>
    </row>
    <row r="54" spans="2:21">
      <c r="B54" s="6" t="s">
        <v>220</v>
      </c>
      <c r="C54" s="17">
        <v>1118033</v>
      </c>
      <c r="D54" s="18" t="s">
        <v>121</v>
      </c>
      <c r="E54" s="6"/>
      <c r="F54" s="18">
        <v>513623314</v>
      </c>
      <c r="G54" s="6" t="s">
        <v>188</v>
      </c>
      <c r="H54" s="6" t="s">
        <v>210</v>
      </c>
      <c r="I54" s="6" t="s">
        <v>190</v>
      </c>
      <c r="J54" s="6"/>
      <c r="K54" s="17">
        <v>0.03</v>
      </c>
      <c r="L54" s="6" t="s">
        <v>93</v>
      </c>
      <c r="M54" s="8">
        <v>3.7699999999999997E-2</v>
      </c>
      <c r="N54" s="8">
        <v>1.4E-3</v>
      </c>
      <c r="O54" s="7">
        <v>21820.89</v>
      </c>
      <c r="P54" s="7">
        <v>111.76</v>
      </c>
      <c r="Q54" s="7">
        <v>0</v>
      </c>
      <c r="R54" s="7">
        <v>24.39</v>
      </c>
      <c r="S54" s="8">
        <v>1E-4</v>
      </c>
      <c r="T54" s="8">
        <v>1E-4</v>
      </c>
      <c r="U54" s="8">
        <v>0</v>
      </c>
    </row>
    <row r="55" spans="2:21">
      <c r="B55" s="6" t="s">
        <v>221</v>
      </c>
      <c r="C55" s="17">
        <v>1129279</v>
      </c>
      <c r="D55" s="18" t="s">
        <v>121</v>
      </c>
      <c r="E55" s="6"/>
      <c r="F55" s="18">
        <v>513623314</v>
      </c>
      <c r="G55" s="6" t="s">
        <v>188</v>
      </c>
      <c r="H55" s="6" t="s">
        <v>214</v>
      </c>
      <c r="I55" s="6" t="s">
        <v>168</v>
      </c>
      <c r="J55" s="6"/>
      <c r="K55" s="17">
        <v>1.95</v>
      </c>
      <c r="L55" s="6" t="s">
        <v>93</v>
      </c>
      <c r="M55" s="8">
        <v>2.8500000000000001E-2</v>
      </c>
      <c r="N55" s="8">
        <v>1.2999999999999999E-3</v>
      </c>
      <c r="O55" s="7">
        <v>0.4</v>
      </c>
      <c r="P55" s="7">
        <v>108.35</v>
      </c>
      <c r="Q55" s="7">
        <v>0</v>
      </c>
      <c r="R55" s="7">
        <v>0</v>
      </c>
      <c r="S55" s="8">
        <v>0</v>
      </c>
      <c r="T55" s="8">
        <v>0</v>
      </c>
      <c r="U55" s="8">
        <v>0</v>
      </c>
    </row>
    <row r="56" spans="2:21">
      <c r="B56" s="6" t="s">
        <v>222</v>
      </c>
      <c r="C56" s="17">
        <v>1141050</v>
      </c>
      <c r="D56" s="18" t="s">
        <v>121</v>
      </c>
      <c r="E56" s="6"/>
      <c r="F56" s="18">
        <v>513623314</v>
      </c>
      <c r="G56" s="6" t="s">
        <v>192</v>
      </c>
      <c r="H56" s="6" t="s">
        <v>214</v>
      </c>
      <c r="I56" s="6" t="s">
        <v>168</v>
      </c>
      <c r="J56" s="6"/>
      <c r="K56" s="17">
        <v>5.04</v>
      </c>
      <c r="L56" s="6" t="s">
        <v>93</v>
      </c>
      <c r="M56" s="8">
        <v>1.95E-2</v>
      </c>
      <c r="N56" s="8">
        <v>5.5999999999999999E-3</v>
      </c>
      <c r="O56" s="7">
        <v>0.57999999999999996</v>
      </c>
      <c r="P56" s="7">
        <v>108.87</v>
      </c>
      <c r="Q56" s="7">
        <v>0</v>
      </c>
      <c r="R56" s="7">
        <v>0</v>
      </c>
      <c r="S56" s="8">
        <v>0</v>
      </c>
      <c r="T56" s="8">
        <v>0</v>
      </c>
      <c r="U56" s="8">
        <v>0</v>
      </c>
    </row>
    <row r="57" spans="2:21">
      <c r="B57" s="6" t="s">
        <v>223</v>
      </c>
      <c r="C57" s="17">
        <v>1156231</v>
      </c>
      <c r="D57" s="18" t="s">
        <v>121</v>
      </c>
      <c r="E57" s="6"/>
      <c r="F57" s="18">
        <v>513623314</v>
      </c>
      <c r="G57" s="6" t="s">
        <v>192</v>
      </c>
      <c r="H57" s="6" t="s">
        <v>214</v>
      </c>
      <c r="I57" s="6" t="s">
        <v>168</v>
      </c>
      <c r="J57" s="6"/>
      <c r="K57" s="17">
        <v>5.95</v>
      </c>
      <c r="L57" s="6" t="s">
        <v>93</v>
      </c>
      <c r="M57" s="8">
        <v>3.3500000000000002E-2</v>
      </c>
      <c r="N57" s="8">
        <v>8.3999999999999995E-3</v>
      </c>
      <c r="O57" s="7">
        <v>1428000</v>
      </c>
      <c r="P57" s="7">
        <v>117.37</v>
      </c>
      <c r="Q57" s="7">
        <v>0</v>
      </c>
      <c r="R57" s="7">
        <v>1676.04</v>
      </c>
      <c r="S57" s="8">
        <v>2.8999999999999998E-3</v>
      </c>
      <c r="T57" s="8">
        <v>4.7999999999999996E-3</v>
      </c>
      <c r="U57" s="8">
        <v>8.9999999999999998E-4</v>
      </c>
    </row>
    <row r="58" spans="2:21">
      <c r="B58" s="6" t="s">
        <v>224</v>
      </c>
      <c r="C58" s="17">
        <v>1128347</v>
      </c>
      <c r="D58" s="18" t="s">
        <v>121</v>
      </c>
      <c r="E58" s="6"/>
      <c r="F58" s="18">
        <v>34250659</v>
      </c>
      <c r="G58" s="6" t="s">
        <v>188</v>
      </c>
      <c r="H58" s="6" t="s">
        <v>214</v>
      </c>
      <c r="I58" s="6" t="s">
        <v>168</v>
      </c>
      <c r="J58" s="6"/>
      <c r="K58" s="17">
        <v>2.91</v>
      </c>
      <c r="L58" s="6" t="s">
        <v>93</v>
      </c>
      <c r="M58" s="8">
        <v>3.2899999999999999E-2</v>
      </c>
      <c r="N58" s="8">
        <v>2.5999999999999999E-3</v>
      </c>
      <c r="O58" s="7">
        <v>0.48</v>
      </c>
      <c r="P58" s="7">
        <v>111</v>
      </c>
      <c r="Q58" s="7">
        <v>0</v>
      </c>
      <c r="R58" s="7">
        <v>0</v>
      </c>
      <c r="S58" s="8">
        <v>0</v>
      </c>
      <c r="T58" s="8">
        <v>0</v>
      </c>
      <c r="U58" s="8">
        <v>0</v>
      </c>
    </row>
    <row r="59" spans="2:21">
      <c r="B59" s="6" t="s">
        <v>225</v>
      </c>
      <c r="C59" s="17">
        <v>1133040</v>
      </c>
      <c r="D59" s="18" t="s">
        <v>121</v>
      </c>
      <c r="E59" s="6"/>
      <c r="F59" s="18">
        <v>34250659</v>
      </c>
      <c r="G59" s="6" t="s">
        <v>188</v>
      </c>
      <c r="H59" s="6" t="s">
        <v>214</v>
      </c>
      <c r="I59" s="6" t="s">
        <v>168</v>
      </c>
      <c r="J59" s="6"/>
      <c r="K59" s="17">
        <v>4.9800000000000004</v>
      </c>
      <c r="L59" s="6" t="s">
        <v>93</v>
      </c>
      <c r="M59" s="8">
        <v>3.3000000000000002E-2</v>
      </c>
      <c r="N59" s="8">
        <v>8.6999999999999994E-3</v>
      </c>
      <c r="O59" s="7">
        <v>518995.03</v>
      </c>
      <c r="P59" s="7">
        <v>114.77</v>
      </c>
      <c r="Q59" s="7">
        <v>0</v>
      </c>
      <c r="R59" s="7">
        <v>595.65</v>
      </c>
      <c r="S59" s="8">
        <v>3.5000000000000001E-3</v>
      </c>
      <c r="T59" s="8">
        <v>1.6999999999999999E-3</v>
      </c>
      <c r="U59" s="8">
        <v>2.9999999999999997E-4</v>
      </c>
    </row>
    <row r="60" spans="2:21">
      <c r="B60" s="6" t="s">
        <v>226</v>
      </c>
      <c r="C60" s="17">
        <v>1260488</v>
      </c>
      <c r="D60" s="18" t="s">
        <v>121</v>
      </c>
      <c r="E60" s="6"/>
      <c r="F60" s="18">
        <v>520033234</v>
      </c>
      <c r="G60" s="6" t="s">
        <v>188</v>
      </c>
      <c r="H60" s="6" t="s">
        <v>210</v>
      </c>
      <c r="I60" s="6" t="s">
        <v>190</v>
      </c>
      <c r="J60" s="6"/>
      <c r="L60" s="6" t="s">
        <v>93</v>
      </c>
      <c r="M60" s="8">
        <v>6.5000000000000002E-2</v>
      </c>
      <c r="O60" s="7">
        <v>0</v>
      </c>
      <c r="P60" s="7">
        <v>118.41</v>
      </c>
      <c r="Q60" s="7">
        <v>0</v>
      </c>
      <c r="R60" s="7">
        <v>0</v>
      </c>
      <c r="S60" s="8">
        <v>0</v>
      </c>
      <c r="T60" s="8">
        <v>0</v>
      </c>
      <c r="U60" s="8">
        <v>0</v>
      </c>
    </row>
    <row r="61" spans="2:21">
      <c r="B61" s="6" t="s">
        <v>227</v>
      </c>
      <c r="C61" s="17">
        <v>1260546</v>
      </c>
      <c r="D61" s="18" t="s">
        <v>121</v>
      </c>
      <c r="E61" s="6"/>
      <c r="F61" s="18">
        <v>520033234</v>
      </c>
      <c r="G61" s="6" t="s">
        <v>188</v>
      </c>
      <c r="H61" s="6" t="s">
        <v>214</v>
      </c>
      <c r="I61" s="6" t="s">
        <v>168</v>
      </c>
      <c r="J61" s="6"/>
      <c r="K61" s="17">
        <v>3.05</v>
      </c>
      <c r="L61" s="6" t="s">
        <v>93</v>
      </c>
      <c r="M61" s="8">
        <v>5.3499999999999999E-2</v>
      </c>
      <c r="N61" s="8">
        <v>3.0999999999999999E-3</v>
      </c>
      <c r="O61" s="7">
        <v>3385586.6</v>
      </c>
      <c r="P61" s="7">
        <v>122.55</v>
      </c>
      <c r="Q61" s="7">
        <v>0</v>
      </c>
      <c r="R61" s="7">
        <v>4149.04</v>
      </c>
      <c r="S61" s="8">
        <v>1.4E-3</v>
      </c>
      <c r="T61" s="8">
        <v>1.1900000000000001E-2</v>
      </c>
      <c r="U61" s="8">
        <v>2.3E-3</v>
      </c>
    </row>
    <row r="62" spans="2:21">
      <c r="B62" s="6" t="s">
        <v>228</v>
      </c>
      <c r="C62" s="17">
        <v>1260652</v>
      </c>
      <c r="D62" s="18" t="s">
        <v>121</v>
      </c>
      <c r="E62" s="6"/>
      <c r="F62" s="18">
        <v>520033234</v>
      </c>
      <c r="G62" s="6" t="s">
        <v>192</v>
      </c>
      <c r="H62" s="6" t="s">
        <v>214</v>
      </c>
      <c r="I62" s="6" t="s">
        <v>168</v>
      </c>
      <c r="J62" s="6"/>
      <c r="K62" s="17">
        <v>5.76</v>
      </c>
      <c r="L62" s="6" t="s">
        <v>93</v>
      </c>
      <c r="M62" s="8">
        <v>2.7799999999999998E-2</v>
      </c>
      <c r="N62" s="8">
        <v>1.2699999999999999E-2</v>
      </c>
      <c r="O62" s="7">
        <v>2821753</v>
      </c>
      <c r="P62" s="7">
        <v>111.05</v>
      </c>
      <c r="Q62" s="7">
        <v>0</v>
      </c>
      <c r="R62" s="7">
        <v>3133.56</v>
      </c>
      <c r="S62" s="8">
        <v>1.6000000000000001E-3</v>
      </c>
      <c r="T62" s="8">
        <v>8.9999999999999993E-3</v>
      </c>
      <c r="U62" s="8">
        <v>1.6999999999999999E-3</v>
      </c>
    </row>
    <row r="63" spans="2:21">
      <c r="B63" s="6" t="s">
        <v>229</v>
      </c>
      <c r="C63" s="17">
        <v>1260397</v>
      </c>
      <c r="D63" s="18" t="s">
        <v>121</v>
      </c>
      <c r="E63" s="6"/>
      <c r="F63" s="18">
        <v>520033234</v>
      </c>
      <c r="G63" s="6" t="s">
        <v>188</v>
      </c>
      <c r="H63" s="6" t="s">
        <v>214</v>
      </c>
      <c r="I63" s="6" t="s">
        <v>168</v>
      </c>
      <c r="J63" s="6"/>
      <c r="K63" s="17">
        <v>0.8</v>
      </c>
      <c r="L63" s="6" t="s">
        <v>93</v>
      </c>
      <c r="M63" s="8">
        <v>5.0999999999999997E-2</v>
      </c>
      <c r="N63" s="8">
        <v>3.0999999999999999E-3</v>
      </c>
      <c r="O63" s="7">
        <v>664531</v>
      </c>
      <c r="P63" s="7">
        <v>128.69999999999999</v>
      </c>
      <c r="Q63" s="7">
        <v>0</v>
      </c>
      <c r="R63" s="7">
        <v>855.25</v>
      </c>
      <c r="S63" s="8">
        <v>1.2999999999999999E-3</v>
      </c>
      <c r="T63" s="8">
        <v>2.5000000000000001E-3</v>
      </c>
      <c r="U63" s="8">
        <v>5.0000000000000001E-4</v>
      </c>
    </row>
    <row r="64" spans="2:21">
      <c r="B64" s="6" t="s">
        <v>230</v>
      </c>
      <c r="C64" s="17">
        <v>1260603</v>
      </c>
      <c r="D64" s="18" t="s">
        <v>121</v>
      </c>
      <c r="E64" s="6"/>
      <c r="F64" s="18">
        <v>520033234</v>
      </c>
      <c r="G64" s="6" t="s">
        <v>188</v>
      </c>
      <c r="H64" s="6" t="s">
        <v>214</v>
      </c>
      <c r="I64" s="6" t="s">
        <v>168</v>
      </c>
      <c r="J64" s="6"/>
      <c r="K64" s="17">
        <v>5.5</v>
      </c>
      <c r="L64" s="6" t="s">
        <v>93</v>
      </c>
      <c r="M64" s="8">
        <v>0.04</v>
      </c>
      <c r="N64" s="8">
        <v>1.1299999999999999E-2</v>
      </c>
      <c r="O64" s="7">
        <v>6343785</v>
      </c>
      <c r="P64" s="7">
        <v>117.19</v>
      </c>
      <c r="Q64" s="7">
        <v>0</v>
      </c>
      <c r="R64" s="7">
        <v>7434.28</v>
      </c>
      <c r="S64" s="8">
        <v>2.0999999999999999E-3</v>
      </c>
      <c r="T64" s="8">
        <v>2.1399999999999999E-2</v>
      </c>
      <c r="U64" s="8">
        <v>4.1000000000000003E-3</v>
      </c>
    </row>
    <row r="65" spans="2:21">
      <c r="B65" s="6" t="s">
        <v>231</v>
      </c>
      <c r="C65" s="17">
        <v>1161769</v>
      </c>
      <c r="D65" s="18" t="s">
        <v>121</v>
      </c>
      <c r="E65" s="6"/>
      <c r="F65" s="18">
        <v>513682146</v>
      </c>
      <c r="G65" s="6" t="s">
        <v>166</v>
      </c>
      <c r="H65" s="6" t="s">
        <v>214</v>
      </c>
      <c r="I65" s="6" t="s">
        <v>168</v>
      </c>
      <c r="J65" s="6"/>
      <c r="K65" s="17">
        <v>5.48</v>
      </c>
      <c r="L65" s="6" t="s">
        <v>93</v>
      </c>
      <c r="M65" s="8">
        <v>2E-3</v>
      </c>
      <c r="O65" s="7">
        <v>529000</v>
      </c>
      <c r="P65" s="7">
        <v>100.69</v>
      </c>
      <c r="Q65" s="7">
        <v>0</v>
      </c>
      <c r="R65" s="7">
        <v>532.65</v>
      </c>
      <c r="S65" s="8">
        <v>1.2999999999999999E-3</v>
      </c>
      <c r="T65" s="8">
        <v>1.5E-3</v>
      </c>
      <c r="U65" s="8">
        <v>2.9999999999999997E-4</v>
      </c>
    </row>
    <row r="66" spans="2:21">
      <c r="B66" s="6" t="s">
        <v>232</v>
      </c>
      <c r="C66" s="17">
        <v>1136050</v>
      </c>
      <c r="D66" s="18" t="s">
        <v>121</v>
      </c>
      <c r="E66" s="6"/>
      <c r="F66" s="18">
        <v>513754069</v>
      </c>
      <c r="G66" s="6" t="s">
        <v>233</v>
      </c>
      <c r="H66" s="6" t="s">
        <v>210</v>
      </c>
      <c r="I66" s="6" t="s">
        <v>190</v>
      </c>
      <c r="J66" s="6"/>
      <c r="K66" s="17">
        <v>5.22</v>
      </c>
      <c r="L66" s="6" t="s">
        <v>93</v>
      </c>
      <c r="M66" s="8">
        <v>2.4799999999999999E-2</v>
      </c>
      <c r="N66" s="8">
        <v>2.0999999999999999E-3</v>
      </c>
      <c r="O66" s="7">
        <v>409242</v>
      </c>
      <c r="P66" s="7">
        <v>114.51</v>
      </c>
      <c r="Q66" s="7">
        <v>0</v>
      </c>
      <c r="R66" s="7">
        <v>468.62</v>
      </c>
      <c r="S66" s="8">
        <v>1E-3</v>
      </c>
      <c r="T66" s="8">
        <v>1.2999999999999999E-3</v>
      </c>
      <c r="U66" s="8">
        <v>2.9999999999999997E-4</v>
      </c>
    </row>
    <row r="67" spans="2:21">
      <c r="B67" s="6" t="s">
        <v>234</v>
      </c>
      <c r="C67" s="17">
        <v>3230224</v>
      </c>
      <c r="D67" s="18" t="s">
        <v>121</v>
      </c>
      <c r="E67" s="6"/>
      <c r="F67" s="18">
        <v>520037789</v>
      </c>
      <c r="G67" s="6" t="s">
        <v>188</v>
      </c>
      <c r="H67" s="6" t="s">
        <v>214</v>
      </c>
      <c r="I67" s="6" t="s">
        <v>168</v>
      </c>
      <c r="J67" s="6"/>
      <c r="K67" s="17">
        <v>1.86</v>
      </c>
      <c r="L67" s="6" t="s">
        <v>93</v>
      </c>
      <c r="M67" s="8">
        <v>5.8500000000000003E-2</v>
      </c>
      <c r="N67" s="8">
        <v>-1.1999999999999999E-3</v>
      </c>
      <c r="O67" s="7">
        <v>1794222.92</v>
      </c>
      <c r="P67" s="7">
        <v>122</v>
      </c>
      <c r="Q67" s="7">
        <v>0</v>
      </c>
      <c r="R67" s="7">
        <v>2188.9499999999998</v>
      </c>
      <c r="S67" s="8">
        <v>2.2000000000000001E-3</v>
      </c>
      <c r="T67" s="8">
        <v>6.3E-3</v>
      </c>
      <c r="U67" s="8">
        <v>1.1999999999999999E-3</v>
      </c>
    </row>
    <row r="68" spans="2:21">
      <c r="B68" s="6" t="s">
        <v>235</v>
      </c>
      <c r="C68" s="17">
        <v>3230208</v>
      </c>
      <c r="D68" s="18" t="s">
        <v>121</v>
      </c>
      <c r="E68" s="6"/>
      <c r="F68" s="18">
        <v>520037789</v>
      </c>
      <c r="G68" s="6" t="s">
        <v>188</v>
      </c>
      <c r="H68" s="6" t="s">
        <v>214</v>
      </c>
      <c r="I68" s="6" t="s">
        <v>168</v>
      </c>
      <c r="J68" s="6"/>
      <c r="K68" s="17">
        <v>4.97</v>
      </c>
      <c r="L68" s="6" t="s">
        <v>93</v>
      </c>
      <c r="M68" s="8">
        <v>2.3E-2</v>
      </c>
      <c r="N68" s="8">
        <v>6.0000000000000001E-3</v>
      </c>
      <c r="O68" s="7">
        <v>2048123.14</v>
      </c>
      <c r="P68" s="7">
        <v>111.08</v>
      </c>
      <c r="Q68" s="7">
        <v>47.35</v>
      </c>
      <c r="R68" s="7">
        <v>2322.4</v>
      </c>
      <c r="S68" s="8">
        <v>1.5E-3</v>
      </c>
      <c r="T68" s="8">
        <v>6.7000000000000002E-3</v>
      </c>
      <c r="U68" s="8">
        <v>1.2999999999999999E-3</v>
      </c>
    </row>
    <row r="69" spans="2:21">
      <c r="B69" s="6" t="s">
        <v>236</v>
      </c>
      <c r="C69" s="17">
        <v>3230273</v>
      </c>
      <c r="D69" s="18" t="s">
        <v>121</v>
      </c>
      <c r="E69" s="6"/>
      <c r="F69" s="18">
        <v>520037789</v>
      </c>
      <c r="G69" s="6" t="s">
        <v>192</v>
      </c>
      <c r="H69" s="6" t="s">
        <v>214</v>
      </c>
      <c r="I69" s="6" t="s">
        <v>168</v>
      </c>
      <c r="J69" s="6"/>
      <c r="K69" s="17">
        <v>6.68</v>
      </c>
      <c r="L69" s="6" t="s">
        <v>93</v>
      </c>
      <c r="M69" s="8">
        <v>2.2499999999999999E-2</v>
      </c>
      <c r="N69" s="8">
        <v>9.1999999999999998E-3</v>
      </c>
      <c r="O69" s="7">
        <v>1242061.8600000001</v>
      </c>
      <c r="P69" s="7">
        <v>111.2</v>
      </c>
      <c r="Q69" s="7">
        <v>27.57</v>
      </c>
      <c r="R69" s="7">
        <v>1408.75</v>
      </c>
      <c r="S69" s="8">
        <v>3.0999999999999999E-3</v>
      </c>
      <c r="T69" s="8">
        <v>4.1000000000000003E-3</v>
      </c>
      <c r="U69" s="8">
        <v>8.0000000000000004E-4</v>
      </c>
    </row>
    <row r="70" spans="2:21">
      <c r="B70" s="6" t="s">
        <v>237</v>
      </c>
      <c r="C70" s="17">
        <v>3230125</v>
      </c>
      <c r="D70" s="18" t="s">
        <v>121</v>
      </c>
      <c r="E70" s="6"/>
      <c r="F70" s="18">
        <v>520037789</v>
      </c>
      <c r="G70" s="6" t="s">
        <v>188</v>
      </c>
      <c r="H70" s="6" t="s">
        <v>214</v>
      </c>
      <c r="I70" s="6" t="s">
        <v>168</v>
      </c>
      <c r="J70" s="6"/>
      <c r="K70" s="17">
        <v>2.19</v>
      </c>
      <c r="L70" s="6" t="s">
        <v>93</v>
      </c>
      <c r="M70" s="8">
        <v>4.9000000000000002E-2</v>
      </c>
      <c r="N70" s="8">
        <v>-1.2999999999999999E-3</v>
      </c>
      <c r="O70" s="7">
        <v>1466916.86</v>
      </c>
      <c r="P70" s="7">
        <v>116.71</v>
      </c>
      <c r="Q70" s="7">
        <v>0</v>
      </c>
      <c r="R70" s="7">
        <v>1712.04</v>
      </c>
      <c r="S70" s="8">
        <v>2.8E-3</v>
      </c>
      <c r="T70" s="8">
        <v>4.8999999999999998E-3</v>
      </c>
      <c r="U70" s="8">
        <v>1E-3</v>
      </c>
    </row>
    <row r="71" spans="2:21">
      <c r="B71" s="6" t="s">
        <v>238</v>
      </c>
      <c r="C71" s="17">
        <v>1103670</v>
      </c>
      <c r="D71" s="18" t="s">
        <v>121</v>
      </c>
      <c r="E71" s="6"/>
      <c r="F71" s="18">
        <v>513937714</v>
      </c>
      <c r="G71" s="6" t="s">
        <v>233</v>
      </c>
      <c r="H71" s="6" t="s">
        <v>210</v>
      </c>
      <c r="I71" s="6" t="s">
        <v>190</v>
      </c>
      <c r="J71" s="6"/>
      <c r="K71" s="17">
        <v>1.47</v>
      </c>
      <c r="L71" s="6" t="s">
        <v>93</v>
      </c>
      <c r="M71" s="8">
        <v>4.0500000000000001E-2</v>
      </c>
      <c r="N71" s="8">
        <v>-1.1999999999999999E-3</v>
      </c>
      <c r="O71" s="7">
        <v>153368.94</v>
      </c>
      <c r="P71" s="7">
        <v>131.25</v>
      </c>
      <c r="Q71" s="7">
        <v>0</v>
      </c>
      <c r="R71" s="7">
        <v>201.3</v>
      </c>
      <c r="S71" s="8">
        <v>1.4E-3</v>
      </c>
      <c r="T71" s="8">
        <v>5.9999999999999995E-4</v>
      </c>
      <c r="U71" s="8">
        <v>1E-4</v>
      </c>
    </row>
    <row r="72" spans="2:21">
      <c r="B72" s="6" t="s">
        <v>239</v>
      </c>
      <c r="C72" s="17">
        <v>1128586</v>
      </c>
      <c r="D72" s="18" t="s">
        <v>121</v>
      </c>
      <c r="E72" s="6"/>
      <c r="F72" s="18">
        <v>513992529</v>
      </c>
      <c r="G72" s="6" t="s">
        <v>188</v>
      </c>
      <c r="H72" s="6" t="s">
        <v>210</v>
      </c>
      <c r="I72" s="6" t="s">
        <v>190</v>
      </c>
      <c r="J72" s="6"/>
      <c r="K72" s="17">
        <v>0.98</v>
      </c>
      <c r="L72" s="6" t="s">
        <v>93</v>
      </c>
      <c r="M72" s="8">
        <v>2.75E-2</v>
      </c>
      <c r="N72" s="8">
        <v>-6.9999999999999999E-4</v>
      </c>
      <c r="O72" s="7">
        <v>242314.17</v>
      </c>
      <c r="P72" s="7">
        <v>105.95</v>
      </c>
      <c r="Q72" s="7">
        <v>0</v>
      </c>
      <c r="R72" s="7">
        <v>256.73</v>
      </c>
      <c r="S72" s="8">
        <v>1.2999999999999999E-3</v>
      </c>
      <c r="T72" s="8">
        <v>6.9999999999999999E-4</v>
      </c>
      <c r="U72" s="8">
        <v>1E-4</v>
      </c>
    </row>
    <row r="73" spans="2:21">
      <c r="B73" s="6" t="s">
        <v>240</v>
      </c>
      <c r="C73" s="17">
        <v>1132927</v>
      </c>
      <c r="D73" s="18" t="s">
        <v>121</v>
      </c>
      <c r="E73" s="6"/>
      <c r="F73" s="18">
        <v>513992529</v>
      </c>
      <c r="G73" s="6" t="s">
        <v>188</v>
      </c>
      <c r="H73" s="6" t="s">
        <v>210</v>
      </c>
      <c r="I73" s="6" t="s">
        <v>190</v>
      </c>
      <c r="J73" s="6"/>
      <c r="K73" s="17">
        <v>3.13</v>
      </c>
      <c r="L73" s="6" t="s">
        <v>93</v>
      </c>
      <c r="M73" s="8">
        <v>2.75E-2</v>
      </c>
      <c r="N73" s="8">
        <v>5.9999999999999995E-4</v>
      </c>
      <c r="O73" s="7">
        <v>517712.52</v>
      </c>
      <c r="P73" s="7">
        <v>111.71</v>
      </c>
      <c r="Q73" s="7">
        <v>0</v>
      </c>
      <c r="R73" s="7">
        <v>578.34</v>
      </c>
      <c r="S73" s="8">
        <v>1.1999999999999999E-3</v>
      </c>
      <c r="T73" s="8">
        <v>1.6999999999999999E-3</v>
      </c>
      <c r="U73" s="8">
        <v>2.9999999999999997E-4</v>
      </c>
    </row>
    <row r="74" spans="2:21">
      <c r="B74" s="6" t="s">
        <v>241</v>
      </c>
      <c r="C74" s="17">
        <v>1139542</v>
      </c>
      <c r="D74" s="18" t="s">
        <v>121</v>
      </c>
      <c r="E74" s="6"/>
      <c r="F74" s="18">
        <v>510216054</v>
      </c>
      <c r="G74" s="6" t="s">
        <v>150</v>
      </c>
      <c r="H74" s="6" t="s">
        <v>214</v>
      </c>
      <c r="I74" s="6" t="s">
        <v>168</v>
      </c>
      <c r="J74" s="6"/>
      <c r="K74" s="17">
        <v>4.7699999999999996</v>
      </c>
      <c r="L74" s="6" t="s">
        <v>93</v>
      </c>
      <c r="M74" s="8">
        <v>1.9400000000000001E-2</v>
      </c>
      <c r="N74" s="8">
        <v>1.1000000000000001E-3</v>
      </c>
      <c r="O74" s="7">
        <v>3211036.43</v>
      </c>
      <c r="P74" s="7">
        <v>110.68</v>
      </c>
      <c r="Q74" s="7">
        <v>0</v>
      </c>
      <c r="R74" s="7">
        <v>3553.98</v>
      </c>
      <c r="S74" s="8">
        <v>5.8999999999999999E-3</v>
      </c>
      <c r="T74" s="8">
        <v>1.0200000000000001E-2</v>
      </c>
      <c r="U74" s="8">
        <v>2E-3</v>
      </c>
    </row>
    <row r="75" spans="2:21">
      <c r="B75" s="6" t="s">
        <v>242</v>
      </c>
      <c r="C75" s="17">
        <v>1142595</v>
      </c>
      <c r="D75" s="18" t="s">
        <v>121</v>
      </c>
      <c r="E75" s="6"/>
      <c r="F75" s="18">
        <v>510216054</v>
      </c>
      <c r="G75" s="6" t="s">
        <v>150</v>
      </c>
      <c r="H75" s="6" t="s">
        <v>214</v>
      </c>
      <c r="I75" s="6" t="s">
        <v>168</v>
      </c>
      <c r="J75" s="6"/>
      <c r="K75" s="17">
        <v>5.8</v>
      </c>
      <c r="L75" s="6" t="s">
        <v>93</v>
      </c>
      <c r="M75" s="8">
        <v>1.23E-2</v>
      </c>
      <c r="N75" s="8">
        <v>3.0000000000000001E-3</v>
      </c>
      <c r="O75" s="7">
        <v>631584</v>
      </c>
      <c r="P75" s="7">
        <v>106.86</v>
      </c>
      <c r="Q75" s="7">
        <v>0</v>
      </c>
      <c r="R75" s="7">
        <v>674.91</v>
      </c>
      <c r="S75" s="8">
        <v>4.0000000000000002E-4</v>
      </c>
      <c r="T75" s="8">
        <v>1.9E-3</v>
      </c>
      <c r="U75" s="8">
        <v>4.0000000000000002E-4</v>
      </c>
    </row>
    <row r="76" spans="2:21">
      <c r="B76" s="6" t="s">
        <v>243</v>
      </c>
      <c r="C76" s="17">
        <v>1410307</v>
      </c>
      <c r="D76" s="18" t="s">
        <v>121</v>
      </c>
      <c r="E76" s="6"/>
      <c r="F76" s="18">
        <v>520034372</v>
      </c>
      <c r="G76" s="6" t="s">
        <v>244</v>
      </c>
      <c r="H76" s="6" t="s">
        <v>214</v>
      </c>
      <c r="I76" s="6" t="s">
        <v>168</v>
      </c>
      <c r="J76" s="6"/>
      <c r="K76" s="17">
        <v>3.27</v>
      </c>
      <c r="L76" s="6" t="s">
        <v>93</v>
      </c>
      <c r="M76" s="8">
        <v>1.7999999999999999E-2</v>
      </c>
      <c r="N76" s="8">
        <v>3.2000000000000002E-3</v>
      </c>
      <c r="O76" s="7">
        <v>0.63</v>
      </c>
      <c r="P76" s="7">
        <v>106.11</v>
      </c>
      <c r="Q76" s="7">
        <v>0</v>
      </c>
      <c r="R76" s="7">
        <v>0</v>
      </c>
      <c r="S76" s="8">
        <v>0</v>
      </c>
      <c r="T76" s="8">
        <v>0</v>
      </c>
      <c r="U76" s="8">
        <v>0</v>
      </c>
    </row>
    <row r="77" spans="2:21">
      <c r="B77" s="6" t="s">
        <v>245</v>
      </c>
      <c r="C77" s="17">
        <v>5050265</v>
      </c>
      <c r="D77" s="18" t="s">
        <v>121</v>
      </c>
      <c r="E77" s="6"/>
      <c r="F77" s="18">
        <v>520039066</v>
      </c>
      <c r="G77" s="6" t="s">
        <v>188</v>
      </c>
      <c r="H77" s="6" t="s">
        <v>246</v>
      </c>
      <c r="I77" s="6" t="s">
        <v>168</v>
      </c>
      <c r="J77" s="6"/>
      <c r="K77" s="17">
        <v>4.28</v>
      </c>
      <c r="L77" s="6" t="s">
        <v>93</v>
      </c>
      <c r="M77" s="8">
        <v>2.5000000000000001E-2</v>
      </c>
      <c r="N77" s="8">
        <v>2.07E-2</v>
      </c>
      <c r="O77" s="7">
        <v>1039961</v>
      </c>
      <c r="P77" s="7">
        <v>103.74</v>
      </c>
      <c r="Q77" s="7">
        <v>0</v>
      </c>
      <c r="R77" s="7">
        <v>1078.8599999999999</v>
      </c>
      <c r="S77" s="8">
        <v>1.9E-3</v>
      </c>
      <c r="T77" s="8">
        <v>3.0999999999999999E-3</v>
      </c>
      <c r="U77" s="8">
        <v>5.9999999999999995E-4</v>
      </c>
    </row>
    <row r="78" spans="2:21">
      <c r="B78" s="6" t="s">
        <v>247</v>
      </c>
      <c r="C78" s="17">
        <v>1139823</v>
      </c>
      <c r="D78" s="18" t="s">
        <v>121</v>
      </c>
      <c r="E78" s="6"/>
      <c r="F78" s="18">
        <v>512025891</v>
      </c>
      <c r="G78" s="6" t="s">
        <v>244</v>
      </c>
      <c r="H78" s="6" t="s">
        <v>246</v>
      </c>
      <c r="I78" s="6" t="s">
        <v>168</v>
      </c>
      <c r="J78" s="6"/>
      <c r="K78" s="17">
        <v>2.29</v>
      </c>
      <c r="L78" s="6" t="s">
        <v>93</v>
      </c>
      <c r="M78" s="8">
        <v>2.2499999999999999E-2</v>
      </c>
      <c r="N78" s="8">
        <v>1.17E-2</v>
      </c>
      <c r="O78" s="7">
        <v>2603967.73</v>
      </c>
      <c r="P78" s="7">
        <v>104.43</v>
      </c>
      <c r="Q78" s="7">
        <v>0</v>
      </c>
      <c r="R78" s="7">
        <v>2719.32</v>
      </c>
      <c r="S78" s="8">
        <v>4.0000000000000001E-3</v>
      </c>
      <c r="T78" s="8">
        <v>7.7999999999999996E-3</v>
      </c>
      <c r="U78" s="8">
        <v>1.5E-3</v>
      </c>
    </row>
    <row r="79" spans="2:21">
      <c r="B79" s="6" t="s">
        <v>248</v>
      </c>
      <c r="C79" s="17">
        <v>1140821</v>
      </c>
      <c r="D79" s="18" t="s">
        <v>121</v>
      </c>
      <c r="E79" s="6"/>
      <c r="F79" s="18">
        <v>510454333</v>
      </c>
      <c r="G79" s="6" t="s">
        <v>244</v>
      </c>
      <c r="H79" s="6" t="s">
        <v>246</v>
      </c>
      <c r="I79" s="6" t="s">
        <v>168</v>
      </c>
      <c r="J79" s="6"/>
      <c r="K79" s="17">
        <v>1.79</v>
      </c>
      <c r="L79" s="6" t="s">
        <v>93</v>
      </c>
      <c r="M79" s="8">
        <v>2.8500000000000001E-2</v>
      </c>
      <c r="N79" s="8">
        <v>1.5699999999999999E-2</v>
      </c>
      <c r="O79" s="7">
        <v>385800</v>
      </c>
      <c r="P79" s="7">
        <v>104.54</v>
      </c>
      <c r="Q79" s="7">
        <v>0</v>
      </c>
      <c r="R79" s="7">
        <v>403.32</v>
      </c>
      <c r="S79" s="8">
        <v>1.8E-3</v>
      </c>
      <c r="T79" s="8">
        <v>1.1999999999999999E-3</v>
      </c>
      <c r="U79" s="8">
        <v>2.0000000000000001E-4</v>
      </c>
    </row>
    <row r="80" spans="2:21">
      <c r="B80" s="6" t="s">
        <v>249</v>
      </c>
      <c r="C80" s="17">
        <v>1155357</v>
      </c>
      <c r="D80" s="18" t="s">
        <v>121</v>
      </c>
      <c r="E80" s="6"/>
      <c r="F80" s="18">
        <v>510454333</v>
      </c>
      <c r="G80" s="6" t="s">
        <v>244</v>
      </c>
      <c r="H80" s="6" t="s">
        <v>246</v>
      </c>
      <c r="I80" s="6" t="s">
        <v>168</v>
      </c>
      <c r="J80" s="6"/>
      <c r="K80" s="17">
        <v>2.17</v>
      </c>
      <c r="L80" s="6" t="s">
        <v>93</v>
      </c>
      <c r="M80" s="8">
        <v>3.15E-2</v>
      </c>
      <c r="N80" s="8">
        <v>1.7899999999999999E-2</v>
      </c>
      <c r="O80" s="7">
        <v>2000000</v>
      </c>
      <c r="P80" s="7">
        <v>104.2</v>
      </c>
      <c r="Q80" s="7">
        <v>0</v>
      </c>
      <c r="R80" s="7">
        <v>2084</v>
      </c>
      <c r="S80" s="8">
        <v>4.1999999999999997E-3</v>
      </c>
      <c r="T80" s="8">
        <v>6.0000000000000001E-3</v>
      </c>
      <c r="U80" s="8">
        <v>1.1999999999999999E-3</v>
      </c>
    </row>
    <row r="81" spans="2:21">
      <c r="B81" s="6" t="s">
        <v>250</v>
      </c>
      <c r="C81" s="17">
        <v>1121763</v>
      </c>
      <c r="D81" s="18" t="s">
        <v>121</v>
      </c>
      <c r="E81" s="6"/>
      <c r="F81" s="18">
        <v>520043795</v>
      </c>
      <c r="G81" s="6" t="s">
        <v>251</v>
      </c>
      <c r="H81" s="6" t="s">
        <v>252</v>
      </c>
      <c r="I81" s="6" t="s">
        <v>190</v>
      </c>
      <c r="J81" s="6"/>
      <c r="K81" s="17">
        <v>3.3</v>
      </c>
      <c r="L81" s="6" t="s">
        <v>93</v>
      </c>
      <c r="M81" s="8">
        <v>3.95E-2</v>
      </c>
      <c r="N81" s="8">
        <v>3.3E-3</v>
      </c>
      <c r="O81" s="7">
        <v>197333.26</v>
      </c>
      <c r="P81" s="7">
        <v>119.96</v>
      </c>
      <c r="Q81" s="7">
        <v>0</v>
      </c>
      <c r="R81" s="7">
        <v>236.72</v>
      </c>
      <c r="S81" s="8">
        <v>2.9999999999999997E-4</v>
      </c>
      <c r="T81" s="8">
        <v>6.9999999999999999E-4</v>
      </c>
      <c r="U81" s="8">
        <v>1E-4</v>
      </c>
    </row>
    <row r="82" spans="2:21">
      <c r="B82" s="6" t="s">
        <v>253</v>
      </c>
      <c r="C82" s="17">
        <v>1141639</v>
      </c>
      <c r="D82" s="18" t="s">
        <v>121</v>
      </c>
      <c r="E82" s="6"/>
      <c r="F82" s="18">
        <v>511809071</v>
      </c>
      <c r="G82" s="6" t="s">
        <v>207</v>
      </c>
      <c r="H82" s="6" t="s">
        <v>246</v>
      </c>
      <c r="I82" s="6" t="s">
        <v>168</v>
      </c>
      <c r="J82" s="6"/>
      <c r="K82" s="17">
        <v>1.82</v>
      </c>
      <c r="L82" s="6" t="s">
        <v>93</v>
      </c>
      <c r="M82" s="8">
        <v>2.6499999999999999E-2</v>
      </c>
      <c r="N82" s="8">
        <v>5.4999999999999997E-3</v>
      </c>
      <c r="O82" s="7">
        <v>1727957.03</v>
      </c>
      <c r="P82" s="7">
        <v>105.08</v>
      </c>
      <c r="Q82" s="7">
        <v>0</v>
      </c>
      <c r="R82" s="7">
        <v>1815.74</v>
      </c>
      <c r="S82" s="8">
        <v>3.0999999999999999E-3</v>
      </c>
      <c r="T82" s="8">
        <v>5.1999999999999998E-3</v>
      </c>
      <c r="U82" s="8">
        <v>1E-3</v>
      </c>
    </row>
    <row r="83" spans="2:21">
      <c r="B83" s="6" t="s">
        <v>254</v>
      </c>
      <c r="C83" s="17">
        <v>2260446</v>
      </c>
      <c r="D83" s="18" t="s">
        <v>121</v>
      </c>
      <c r="E83" s="6"/>
      <c r="F83" s="18">
        <v>520024126</v>
      </c>
      <c r="G83" s="6" t="s">
        <v>188</v>
      </c>
      <c r="H83" s="6" t="s">
        <v>246</v>
      </c>
      <c r="I83" s="6" t="s">
        <v>168</v>
      </c>
      <c r="J83" s="6"/>
      <c r="K83" s="17">
        <v>4.49</v>
      </c>
      <c r="L83" s="6" t="s">
        <v>93</v>
      </c>
      <c r="M83" s="8">
        <v>3.6999999999999998E-2</v>
      </c>
      <c r="N83" s="8">
        <v>4.1000000000000003E-3</v>
      </c>
      <c r="O83" s="7">
        <v>4555083.93</v>
      </c>
      <c r="P83" s="7">
        <v>116.19</v>
      </c>
      <c r="Q83" s="7">
        <v>0</v>
      </c>
      <c r="R83" s="7">
        <v>5292.55</v>
      </c>
      <c r="S83" s="8">
        <v>7.1000000000000004E-3</v>
      </c>
      <c r="T83" s="8">
        <v>1.52E-2</v>
      </c>
      <c r="U83" s="8">
        <v>2.8999999999999998E-3</v>
      </c>
    </row>
    <row r="84" spans="2:21">
      <c r="B84" s="6" t="s">
        <v>255</v>
      </c>
      <c r="C84" s="17">
        <v>1140607</v>
      </c>
      <c r="D84" s="18" t="s">
        <v>121</v>
      </c>
      <c r="E84" s="6"/>
      <c r="F84" s="18">
        <v>513765859</v>
      </c>
      <c r="G84" s="6" t="s">
        <v>192</v>
      </c>
      <c r="H84" s="6" t="s">
        <v>246</v>
      </c>
      <c r="I84" s="6" t="s">
        <v>168</v>
      </c>
      <c r="J84" s="6"/>
      <c r="K84" s="17">
        <v>4.5599999999999996</v>
      </c>
      <c r="L84" s="6" t="s">
        <v>93</v>
      </c>
      <c r="M84" s="8">
        <v>2.1499999999999998E-2</v>
      </c>
      <c r="N84" s="8">
        <v>8.8000000000000005E-3</v>
      </c>
      <c r="O84" s="7">
        <v>1792000</v>
      </c>
      <c r="P84" s="7">
        <v>108.24</v>
      </c>
      <c r="Q84" s="7">
        <v>0</v>
      </c>
      <c r="R84" s="7">
        <v>1939.66</v>
      </c>
      <c r="S84" s="8">
        <v>2.8999999999999998E-3</v>
      </c>
      <c r="T84" s="8">
        <v>5.5999999999999999E-3</v>
      </c>
      <c r="U84" s="8">
        <v>1.1000000000000001E-3</v>
      </c>
    </row>
    <row r="85" spans="2:21">
      <c r="B85" s="6" t="s">
        <v>256</v>
      </c>
      <c r="C85" s="17">
        <v>1140615</v>
      </c>
      <c r="D85" s="18" t="s">
        <v>121</v>
      </c>
      <c r="E85" s="6"/>
      <c r="F85" s="18">
        <v>513765859</v>
      </c>
      <c r="G85" s="6" t="s">
        <v>188</v>
      </c>
      <c r="H85" s="6" t="s">
        <v>252</v>
      </c>
      <c r="I85" s="6" t="s">
        <v>190</v>
      </c>
      <c r="J85" s="6"/>
      <c r="K85" s="17">
        <v>4.47</v>
      </c>
      <c r="L85" s="6" t="s">
        <v>93</v>
      </c>
      <c r="M85" s="8">
        <v>1.6E-2</v>
      </c>
      <c r="N85" s="8">
        <v>1.2999999999999999E-3</v>
      </c>
      <c r="O85" s="7">
        <v>312009.34999999998</v>
      </c>
      <c r="P85" s="7">
        <v>109.02</v>
      </c>
      <c r="Q85" s="7">
        <v>0</v>
      </c>
      <c r="R85" s="7">
        <v>340.15</v>
      </c>
      <c r="S85" s="8">
        <v>2E-3</v>
      </c>
      <c r="T85" s="8">
        <v>1E-3</v>
      </c>
      <c r="U85" s="8">
        <v>2.0000000000000001E-4</v>
      </c>
    </row>
    <row r="86" spans="2:21">
      <c r="B86" s="6" t="s">
        <v>257</v>
      </c>
      <c r="C86" s="17">
        <v>3870094</v>
      </c>
      <c r="D86" s="18" t="s">
        <v>121</v>
      </c>
      <c r="E86" s="6"/>
      <c r="F86" s="18">
        <v>520038894</v>
      </c>
      <c r="G86" s="6" t="s">
        <v>188</v>
      </c>
      <c r="H86" s="6" t="s">
        <v>258</v>
      </c>
      <c r="I86" s="6" t="s">
        <v>190</v>
      </c>
      <c r="J86" s="6"/>
      <c r="K86" s="17">
        <v>0.56999999999999995</v>
      </c>
      <c r="L86" s="6" t="s">
        <v>93</v>
      </c>
      <c r="M86" s="8">
        <v>4.8000000000000001E-2</v>
      </c>
      <c r="N86" s="8">
        <v>1.6000000000000001E-3</v>
      </c>
      <c r="O86" s="7">
        <v>119447.16</v>
      </c>
      <c r="P86" s="7">
        <v>107.74</v>
      </c>
      <c r="Q86" s="7">
        <v>0</v>
      </c>
      <c r="R86" s="7">
        <v>128.69</v>
      </c>
      <c r="S86" s="8">
        <v>1.1000000000000001E-3</v>
      </c>
      <c r="T86" s="8">
        <v>4.0000000000000002E-4</v>
      </c>
      <c r="U86" s="8">
        <v>1E-4</v>
      </c>
    </row>
    <row r="87" spans="2:21">
      <c r="B87" s="6" t="s">
        <v>259</v>
      </c>
      <c r="C87" s="17">
        <v>3870102</v>
      </c>
      <c r="D87" s="18" t="s">
        <v>121</v>
      </c>
      <c r="E87" s="6"/>
      <c r="F87" s="18">
        <v>520038894</v>
      </c>
      <c r="G87" s="6" t="s">
        <v>188</v>
      </c>
      <c r="H87" s="6" t="s">
        <v>258</v>
      </c>
      <c r="I87" s="6" t="s">
        <v>190</v>
      </c>
      <c r="J87" s="6"/>
      <c r="K87" s="17">
        <v>1.4</v>
      </c>
      <c r="L87" s="6" t="s">
        <v>93</v>
      </c>
      <c r="M87" s="8">
        <v>1.8499999999999999E-2</v>
      </c>
      <c r="N87" s="8">
        <v>6.7999999999999996E-3</v>
      </c>
      <c r="O87" s="7">
        <v>23304.38</v>
      </c>
      <c r="P87" s="7">
        <v>102.6</v>
      </c>
      <c r="Q87" s="7">
        <v>0</v>
      </c>
      <c r="R87" s="7">
        <v>23.91</v>
      </c>
      <c r="S87" s="8">
        <v>2.0000000000000001E-4</v>
      </c>
      <c r="T87" s="8">
        <v>1E-4</v>
      </c>
      <c r="U87" s="8">
        <v>0</v>
      </c>
    </row>
    <row r="88" spans="2:21">
      <c r="B88" s="6" t="s">
        <v>260</v>
      </c>
      <c r="C88" s="17">
        <v>1104330</v>
      </c>
      <c r="D88" s="18" t="s">
        <v>121</v>
      </c>
      <c r="E88" s="6"/>
      <c r="F88" s="18">
        <v>510609761</v>
      </c>
      <c r="G88" s="6" t="s">
        <v>188</v>
      </c>
      <c r="H88" s="6" t="s">
        <v>261</v>
      </c>
      <c r="I88" s="6" t="s">
        <v>168</v>
      </c>
      <c r="J88" s="6"/>
      <c r="K88" s="17">
        <v>0.42</v>
      </c>
      <c r="L88" s="6" t="s">
        <v>93</v>
      </c>
      <c r="M88" s="8">
        <v>4.8500000000000001E-2</v>
      </c>
      <c r="N88" s="8">
        <v>3.3999999999999998E-3</v>
      </c>
      <c r="O88" s="7">
        <v>0.01</v>
      </c>
      <c r="P88" s="7">
        <v>124.6</v>
      </c>
      <c r="Q88" s="7">
        <v>0</v>
      </c>
      <c r="R88" s="7">
        <v>0</v>
      </c>
      <c r="S88" s="8">
        <v>0</v>
      </c>
      <c r="T88" s="8">
        <v>0</v>
      </c>
      <c r="U88" s="8">
        <v>0</v>
      </c>
    </row>
    <row r="89" spans="2:21">
      <c r="B89" s="6" t="s">
        <v>262</v>
      </c>
      <c r="C89" s="17">
        <v>2590255</v>
      </c>
      <c r="D89" s="18" t="s">
        <v>121</v>
      </c>
      <c r="E89" s="6"/>
      <c r="F89" s="18">
        <v>520036658</v>
      </c>
      <c r="G89" s="6" t="s">
        <v>150</v>
      </c>
      <c r="H89" s="6" t="s">
        <v>261</v>
      </c>
      <c r="I89" s="6" t="s">
        <v>168</v>
      </c>
      <c r="J89" s="6"/>
      <c r="K89" s="17">
        <v>0.5</v>
      </c>
      <c r="L89" s="6" t="s">
        <v>93</v>
      </c>
      <c r="M89" s="8">
        <v>4.8000000000000001E-2</v>
      </c>
      <c r="N89" s="8">
        <v>-7.4000000000000003E-3</v>
      </c>
      <c r="O89" s="7">
        <v>119325.62</v>
      </c>
      <c r="P89" s="7">
        <v>122</v>
      </c>
      <c r="Q89" s="7">
        <v>0</v>
      </c>
      <c r="R89" s="7">
        <v>145.58000000000001</v>
      </c>
      <c r="S89" s="8">
        <v>5.9999999999999995E-4</v>
      </c>
      <c r="T89" s="8">
        <v>4.0000000000000002E-4</v>
      </c>
      <c r="U89" s="8">
        <v>1E-4</v>
      </c>
    </row>
    <row r="90" spans="2:21">
      <c r="B90" s="6" t="s">
        <v>263</v>
      </c>
      <c r="C90" s="17">
        <v>2590438</v>
      </c>
      <c r="D90" s="18" t="s">
        <v>121</v>
      </c>
      <c r="E90" s="6"/>
      <c r="F90" s="18">
        <v>520036658</v>
      </c>
      <c r="G90" s="6" t="s">
        <v>150</v>
      </c>
      <c r="H90" s="6" t="s">
        <v>261</v>
      </c>
      <c r="I90" s="6" t="s">
        <v>168</v>
      </c>
      <c r="J90" s="6"/>
      <c r="K90" s="17">
        <v>0.25</v>
      </c>
      <c r="L90" s="6" t="s">
        <v>93</v>
      </c>
      <c r="M90" s="8">
        <v>5.6899999999999999E-2</v>
      </c>
      <c r="N90" s="8">
        <v>1.8100000000000002E-2</v>
      </c>
      <c r="O90" s="7">
        <v>78828.12</v>
      </c>
      <c r="P90" s="7">
        <v>124.98</v>
      </c>
      <c r="Q90" s="7">
        <v>0</v>
      </c>
      <c r="R90" s="7">
        <v>98.52</v>
      </c>
      <c r="S90" s="8">
        <v>6.9999999999999999E-4</v>
      </c>
      <c r="T90" s="8">
        <v>2.9999999999999997E-4</v>
      </c>
      <c r="U90" s="8">
        <v>1E-4</v>
      </c>
    </row>
    <row r="91" spans="2:21">
      <c r="B91" s="6" t="s">
        <v>264</v>
      </c>
      <c r="C91" s="17">
        <v>1105543</v>
      </c>
      <c r="D91" s="18" t="s">
        <v>121</v>
      </c>
      <c r="E91" s="6"/>
      <c r="F91" s="18">
        <v>520044322</v>
      </c>
      <c r="G91" s="6" t="s">
        <v>265</v>
      </c>
      <c r="H91" s="6" t="s">
        <v>261</v>
      </c>
      <c r="I91" s="6" t="s">
        <v>168</v>
      </c>
      <c r="J91" s="6"/>
      <c r="K91" s="17">
        <v>0.97</v>
      </c>
      <c r="L91" s="6" t="s">
        <v>93</v>
      </c>
      <c r="M91" s="8">
        <v>4.5999999999999999E-2</v>
      </c>
      <c r="N91" s="8">
        <v>3.3399999999999999E-2</v>
      </c>
      <c r="O91" s="7">
        <v>551726.25</v>
      </c>
      <c r="P91" s="7">
        <v>125.02</v>
      </c>
      <c r="Q91" s="7">
        <v>0</v>
      </c>
      <c r="R91" s="7">
        <v>689.77</v>
      </c>
      <c r="S91" s="8">
        <v>1.5E-3</v>
      </c>
      <c r="T91" s="8">
        <v>2E-3</v>
      </c>
      <c r="U91" s="8">
        <v>4.0000000000000002E-4</v>
      </c>
    </row>
    <row r="92" spans="2:21">
      <c r="B92" s="6" t="s">
        <v>266</v>
      </c>
      <c r="C92" s="17">
        <v>1115823</v>
      </c>
      <c r="D92" s="18" t="s">
        <v>121</v>
      </c>
      <c r="E92" s="6"/>
      <c r="F92" s="18">
        <v>520044322</v>
      </c>
      <c r="G92" s="6" t="s">
        <v>265</v>
      </c>
      <c r="H92" s="6" t="s">
        <v>258</v>
      </c>
      <c r="I92" s="6" t="s">
        <v>190</v>
      </c>
      <c r="J92" s="6"/>
      <c r="K92" s="17">
        <v>1.75</v>
      </c>
      <c r="L92" s="6" t="s">
        <v>93</v>
      </c>
      <c r="M92" s="8">
        <v>6.0999999999999999E-2</v>
      </c>
      <c r="N92" s="8">
        <v>3.1600000000000003E-2</v>
      </c>
      <c r="O92" s="7">
        <v>445544.17</v>
      </c>
      <c r="P92" s="7">
        <v>116.3</v>
      </c>
      <c r="Q92" s="7">
        <v>0</v>
      </c>
      <c r="R92" s="7">
        <v>518.16999999999996</v>
      </c>
      <c r="S92" s="8">
        <v>8.0000000000000004E-4</v>
      </c>
      <c r="T92" s="8">
        <v>1.5E-3</v>
      </c>
      <c r="U92" s="8">
        <v>2.9999999999999997E-4</v>
      </c>
    </row>
    <row r="93" spans="2:21">
      <c r="B93" s="6" t="s">
        <v>267</v>
      </c>
      <c r="C93" s="17">
        <v>1106046</v>
      </c>
      <c r="D93" s="18" t="s">
        <v>121</v>
      </c>
      <c r="E93" s="6"/>
      <c r="F93" s="18">
        <v>520044322</v>
      </c>
      <c r="G93" s="6" t="s">
        <v>265</v>
      </c>
      <c r="H93" s="6" t="s">
        <v>261</v>
      </c>
      <c r="I93" s="6" t="s">
        <v>168</v>
      </c>
      <c r="J93" s="6"/>
      <c r="K93" s="17">
        <v>1.23</v>
      </c>
      <c r="L93" s="6" t="s">
        <v>93</v>
      </c>
      <c r="M93" s="8">
        <v>4.4999999999999998E-2</v>
      </c>
      <c r="N93" s="8">
        <v>2.9100000000000001E-2</v>
      </c>
      <c r="O93" s="7">
        <v>289815.75</v>
      </c>
      <c r="P93" s="7">
        <v>123.58</v>
      </c>
      <c r="Q93" s="7">
        <v>0</v>
      </c>
      <c r="R93" s="7">
        <v>358.15</v>
      </c>
      <c r="S93" s="8">
        <v>8.9999999999999998E-4</v>
      </c>
      <c r="T93" s="8">
        <v>1E-3</v>
      </c>
      <c r="U93" s="8">
        <v>2.0000000000000001E-4</v>
      </c>
    </row>
    <row r="94" spans="2:21">
      <c r="B94" s="6" t="s">
        <v>268</v>
      </c>
      <c r="C94" s="17">
        <v>5760160</v>
      </c>
      <c r="D94" s="18" t="s">
        <v>121</v>
      </c>
      <c r="E94" s="6"/>
      <c r="F94" s="18">
        <v>520028010</v>
      </c>
      <c r="G94" s="6" t="s">
        <v>265</v>
      </c>
      <c r="H94" s="6" t="s">
        <v>261</v>
      </c>
      <c r="I94" s="6" t="s">
        <v>168</v>
      </c>
      <c r="J94" s="6"/>
      <c r="K94" s="17">
        <v>0.69</v>
      </c>
      <c r="L94" s="6" t="s">
        <v>93</v>
      </c>
      <c r="M94" s="8">
        <v>5.1200000000000002E-2</v>
      </c>
      <c r="N94" s="8">
        <v>1.03E-2</v>
      </c>
      <c r="O94" s="7">
        <v>94040</v>
      </c>
      <c r="P94" s="7">
        <v>127.07</v>
      </c>
      <c r="Q94" s="7">
        <v>0</v>
      </c>
      <c r="R94" s="7">
        <v>119.5</v>
      </c>
      <c r="S94" s="8">
        <v>1E-4</v>
      </c>
      <c r="T94" s="8">
        <v>2.9999999999999997E-4</v>
      </c>
      <c r="U94" s="8">
        <v>1E-4</v>
      </c>
    </row>
    <row r="95" spans="2:21">
      <c r="B95" s="6" t="s">
        <v>269</v>
      </c>
      <c r="C95" s="17">
        <v>6990154</v>
      </c>
      <c r="D95" s="18" t="s">
        <v>121</v>
      </c>
      <c r="E95" s="6"/>
      <c r="F95" s="18">
        <v>520025438</v>
      </c>
      <c r="G95" s="6" t="s">
        <v>188</v>
      </c>
      <c r="H95" s="6" t="s">
        <v>261</v>
      </c>
      <c r="I95" s="6" t="s">
        <v>168</v>
      </c>
      <c r="J95" s="6"/>
      <c r="K95" s="17">
        <v>3.3</v>
      </c>
      <c r="L95" s="6" t="s">
        <v>93</v>
      </c>
      <c r="M95" s="8">
        <v>4.9500000000000002E-2</v>
      </c>
      <c r="N95" s="8">
        <v>1.32E-2</v>
      </c>
      <c r="O95" s="7">
        <v>4466142</v>
      </c>
      <c r="P95" s="7">
        <v>136.52000000000001</v>
      </c>
      <c r="Q95" s="7">
        <v>0</v>
      </c>
      <c r="R95" s="7">
        <v>6097.18</v>
      </c>
      <c r="S95" s="8">
        <v>2.8E-3</v>
      </c>
      <c r="T95" s="8">
        <v>1.7500000000000002E-2</v>
      </c>
      <c r="U95" s="8">
        <v>3.3999999999999998E-3</v>
      </c>
    </row>
    <row r="96" spans="2:21">
      <c r="B96" s="6" t="s">
        <v>270</v>
      </c>
      <c r="C96" s="17">
        <v>6990188</v>
      </c>
      <c r="D96" s="18" t="s">
        <v>121</v>
      </c>
      <c r="E96" s="6"/>
      <c r="F96" s="18">
        <v>520025438</v>
      </c>
      <c r="G96" s="6" t="s">
        <v>188</v>
      </c>
      <c r="H96" s="6" t="s">
        <v>258</v>
      </c>
      <c r="I96" s="6" t="s">
        <v>190</v>
      </c>
      <c r="J96" s="6"/>
      <c r="K96" s="17">
        <v>2.41</v>
      </c>
      <c r="L96" s="6" t="s">
        <v>93</v>
      </c>
      <c r="M96" s="8">
        <v>4.9500000000000002E-2</v>
      </c>
      <c r="N96" s="8">
        <v>5.3E-3</v>
      </c>
      <c r="O96" s="7">
        <v>2481012.6800000002</v>
      </c>
      <c r="P96" s="7">
        <v>113.63</v>
      </c>
      <c r="Q96" s="7">
        <v>0</v>
      </c>
      <c r="R96" s="7">
        <v>2819.17</v>
      </c>
      <c r="S96" s="8">
        <v>4.0000000000000001E-3</v>
      </c>
      <c r="T96" s="8">
        <v>8.0999999999999996E-3</v>
      </c>
      <c r="U96" s="8">
        <v>1.6000000000000001E-3</v>
      </c>
    </row>
    <row r="97" spans="2:21">
      <c r="B97" s="6" t="s">
        <v>271</v>
      </c>
      <c r="C97" s="17">
        <v>1125996</v>
      </c>
      <c r="D97" s="18" t="s">
        <v>121</v>
      </c>
      <c r="E97" s="6"/>
      <c r="F97" s="18">
        <v>511930125</v>
      </c>
      <c r="G97" s="6" t="s">
        <v>218</v>
      </c>
      <c r="H97" s="6" t="s">
        <v>261</v>
      </c>
      <c r="I97" s="6" t="s">
        <v>168</v>
      </c>
      <c r="J97" s="6"/>
      <c r="K97" s="17">
        <v>0.01</v>
      </c>
      <c r="L97" s="6" t="s">
        <v>93</v>
      </c>
      <c r="M97" s="8">
        <v>4.5999999999999999E-2</v>
      </c>
      <c r="N97" s="8">
        <v>5.3999999999999999E-2</v>
      </c>
      <c r="O97" s="7">
        <v>297512.84000000003</v>
      </c>
      <c r="P97" s="7">
        <v>106.2</v>
      </c>
      <c r="Q97" s="7">
        <v>0</v>
      </c>
      <c r="R97" s="7">
        <v>315.95999999999998</v>
      </c>
      <c r="S97" s="8">
        <v>1.4E-3</v>
      </c>
      <c r="T97" s="8">
        <v>8.9999999999999998E-4</v>
      </c>
      <c r="U97" s="8">
        <v>2.0000000000000001E-4</v>
      </c>
    </row>
    <row r="98" spans="2:21">
      <c r="B98" s="6" t="s">
        <v>272</v>
      </c>
      <c r="C98" s="17">
        <v>1132828</v>
      </c>
      <c r="D98" s="18" t="s">
        <v>121</v>
      </c>
      <c r="E98" s="6"/>
      <c r="F98" s="18">
        <v>511930125</v>
      </c>
      <c r="G98" s="6" t="s">
        <v>218</v>
      </c>
      <c r="H98" s="6" t="s">
        <v>261</v>
      </c>
      <c r="I98" s="6" t="s">
        <v>168</v>
      </c>
      <c r="J98" s="6"/>
      <c r="K98" s="17">
        <v>2.5499999999999998</v>
      </c>
      <c r="L98" s="6" t="s">
        <v>93</v>
      </c>
      <c r="M98" s="8">
        <v>1.9800000000000002E-2</v>
      </c>
      <c r="N98" s="8">
        <v>1.8599999999999998E-2</v>
      </c>
      <c r="O98" s="7">
        <v>579715.43999999994</v>
      </c>
      <c r="P98" s="7">
        <v>100.99</v>
      </c>
      <c r="Q98" s="7">
        <v>5.78</v>
      </c>
      <c r="R98" s="7">
        <v>591.23</v>
      </c>
      <c r="S98" s="8">
        <v>8.0000000000000004E-4</v>
      </c>
      <c r="T98" s="8">
        <v>1.6999999999999999E-3</v>
      </c>
      <c r="U98" s="8">
        <v>2.9999999999999997E-4</v>
      </c>
    </row>
    <row r="99" spans="2:21">
      <c r="B99" s="6" t="s">
        <v>273</v>
      </c>
      <c r="C99" s="17">
        <v>1129733</v>
      </c>
      <c r="D99" s="18" t="s">
        <v>121</v>
      </c>
      <c r="E99" s="6"/>
      <c r="F99" s="18">
        <v>520036104</v>
      </c>
      <c r="G99" s="6" t="s">
        <v>188</v>
      </c>
      <c r="H99" s="6" t="s">
        <v>261</v>
      </c>
      <c r="I99" s="6" t="s">
        <v>168</v>
      </c>
      <c r="J99" s="6"/>
      <c r="K99" s="17">
        <v>3.2</v>
      </c>
      <c r="L99" s="6" t="s">
        <v>93</v>
      </c>
      <c r="M99" s="8">
        <v>4.3400000000000001E-2</v>
      </c>
      <c r="N99" s="8">
        <v>8.0999999999999996E-3</v>
      </c>
      <c r="O99" s="7">
        <v>2898751.84</v>
      </c>
      <c r="P99" s="7">
        <v>113.51</v>
      </c>
      <c r="Q99" s="7">
        <v>0</v>
      </c>
      <c r="R99" s="7">
        <v>3290.37</v>
      </c>
      <c r="S99" s="8">
        <v>1.9E-3</v>
      </c>
      <c r="T99" s="8">
        <v>9.4999999999999998E-3</v>
      </c>
      <c r="U99" s="8">
        <v>1.8E-3</v>
      </c>
    </row>
    <row r="100" spans="2:21">
      <c r="B100" s="6" t="s">
        <v>274</v>
      </c>
      <c r="C100" s="17">
        <v>1135888</v>
      </c>
      <c r="D100" s="18" t="s">
        <v>121</v>
      </c>
      <c r="E100" s="6"/>
      <c r="F100" s="18">
        <v>520036104</v>
      </c>
      <c r="G100" s="6" t="s">
        <v>188</v>
      </c>
      <c r="H100" s="6" t="s">
        <v>261</v>
      </c>
      <c r="I100" s="6" t="s">
        <v>168</v>
      </c>
      <c r="J100" s="6"/>
      <c r="K100" s="17">
        <v>6.25</v>
      </c>
      <c r="L100" s="6" t="s">
        <v>93</v>
      </c>
      <c r="M100" s="8">
        <v>3.9E-2</v>
      </c>
      <c r="N100" s="8">
        <v>1.47E-2</v>
      </c>
      <c r="O100" s="7">
        <v>2236765.6</v>
      </c>
      <c r="P100" s="7">
        <v>118</v>
      </c>
      <c r="Q100" s="7">
        <v>0</v>
      </c>
      <c r="R100" s="7">
        <v>2639.38</v>
      </c>
      <c r="S100" s="8">
        <v>1.4E-3</v>
      </c>
      <c r="T100" s="8">
        <v>7.6E-3</v>
      </c>
      <c r="U100" s="8">
        <v>1.5E-3</v>
      </c>
    </row>
    <row r="101" spans="2:21">
      <c r="B101" s="6" t="s">
        <v>275</v>
      </c>
      <c r="C101" s="17">
        <v>3130291</v>
      </c>
      <c r="D101" s="18" t="s">
        <v>121</v>
      </c>
      <c r="E101" s="6"/>
      <c r="F101" s="18">
        <v>520037540</v>
      </c>
      <c r="G101" s="6" t="s">
        <v>188</v>
      </c>
      <c r="H101" s="6" t="s">
        <v>276</v>
      </c>
      <c r="I101" s="6" t="s">
        <v>190</v>
      </c>
      <c r="J101" s="6"/>
      <c r="K101" s="17">
        <v>2.3199999999999998</v>
      </c>
      <c r="L101" s="6" t="s">
        <v>93</v>
      </c>
      <c r="M101" s="8">
        <v>3.9E-2</v>
      </c>
      <c r="N101" s="8">
        <v>1.03E-2</v>
      </c>
      <c r="O101" s="7">
        <v>1228826.57</v>
      </c>
      <c r="P101" s="7">
        <v>107.16</v>
      </c>
      <c r="Q101" s="7">
        <v>0</v>
      </c>
      <c r="R101" s="7">
        <v>1316.81</v>
      </c>
      <c r="S101" s="8">
        <v>3.0000000000000001E-3</v>
      </c>
      <c r="T101" s="8">
        <v>3.8E-3</v>
      </c>
      <c r="U101" s="8">
        <v>6.9999999999999999E-4</v>
      </c>
    </row>
    <row r="102" spans="2:21">
      <c r="B102" s="6" t="s">
        <v>277</v>
      </c>
      <c r="C102" s="17">
        <v>1142231</v>
      </c>
      <c r="D102" s="18" t="s">
        <v>121</v>
      </c>
      <c r="E102" s="6"/>
      <c r="F102" s="18">
        <v>510560188</v>
      </c>
      <c r="G102" s="6" t="s">
        <v>192</v>
      </c>
      <c r="H102" s="6" t="s">
        <v>276</v>
      </c>
      <c r="I102" s="6" t="s">
        <v>190</v>
      </c>
      <c r="J102" s="6"/>
      <c r="K102" s="17">
        <v>5.1100000000000003</v>
      </c>
      <c r="L102" s="6" t="s">
        <v>93</v>
      </c>
      <c r="M102" s="8">
        <v>2.5700000000000001E-2</v>
      </c>
      <c r="N102" s="8">
        <v>1.1599999999999999E-2</v>
      </c>
      <c r="O102" s="7">
        <v>335000</v>
      </c>
      <c r="P102" s="7">
        <v>109.56</v>
      </c>
      <c r="Q102" s="7">
        <v>0</v>
      </c>
      <c r="R102" s="7">
        <v>367.03</v>
      </c>
      <c r="S102" s="8">
        <v>2.9999999999999997E-4</v>
      </c>
      <c r="T102" s="8">
        <v>1.1000000000000001E-3</v>
      </c>
      <c r="U102" s="8">
        <v>2.0000000000000001E-4</v>
      </c>
    </row>
    <row r="103" spans="2:21">
      <c r="B103" s="6" t="s">
        <v>278</v>
      </c>
      <c r="C103" s="17">
        <v>1129550</v>
      </c>
      <c r="D103" s="18" t="s">
        <v>121</v>
      </c>
      <c r="E103" s="6"/>
      <c r="F103" s="18">
        <v>510560188</v>
      </c>
      <c r="G103" s="6" t="s">
        <v>188</v>
      </c>
      <c r="H103" s="6" t="s">
        <v>276</v>
      </c>
      <c r="I103" s="6" t="s">
        <v>190</v>
      </c>
      <c r="J103" s="6"/>
      <c r="K103" s="17">
        <v>1</v>
      </c>
      <c r="L103" s="6" t="s">
        <v>93</v>
      </c>
      <c r="M103" s="8">
        <v>4.8000000000000001E-2</v>
      </c>
      <c r="N103" s="8">
        <v>2.7000000000000001E-3</v>
      </c>
      <c r="O103" s="7">
        <v>361039.4</v>
      </c>
      <c r="P103" s="7">
        <v>105.13</v>
      </c>
      <c r="Q103" s="7">
        <v>306.22000000000003</v>
      </c>
      <c r="R103" s="7">
        <v>685.78</v>
      </c>
      <c r="S103" s="8">
        <v>2.5999999999999999E-3</v>
      </c>
      <c r="T103" s="8">
        <v>2E-3</v>
      </c>
      <c r="U103" s="8">
        <v>4.0000000000000002E-4</v>
      </c>
    </row>
    <row r="104" spans="2:21">
      <c r="B104" s="6" t="s">
        <v>279</v>
      </c>
      <c r="C104" s="17">
        <v>6120240</v>
      </c>
      <c r="D104" s="18" t="s">
        <v>121</v>
      </c>
      <c r="E104" s="6"/>
      <c r="F104" s="18">
        <v>520020116</v>
      </c>
      <c r="G104" s="6" t="s">
        <v>188</v>
      </c>
      <c r="H104" s="6" t="s">
        <v>280</v>
      </c>
      <c r="I104" s="6" t="s">
        <v>168</v>
      </c>
      <c r="J104" s="6"/>
      <c r="K104" s="17">
        <v>4.25</v>
      </c>
      <c r="L104" s="6" t="s">
        <v>93</v>
      </c>
      <c r="M104" s="8">
        <v>2.5000000000000001E-2</v>
      </c>
      <c r="N104" s="8">
        <v>1.78E-2</v>
      </c>
      <c r="O104" s="7">
        <v>655328</v>
      </c>
      <c r="P104" s="7">
        <v>104.32</v>
      </c>
      <c r="Q104" s="7">
        <v>0</v>
      </c>
      <c r="R104" s="7">
        <v>683.64</v>
      </c>
      <c r="S104" s="8">
        <v>1.6000000000000001E-3</v>
      </c>
      <c r="T104" s="8">
        <v>2E-3</v>
      </c>
      <c r="U104" s="8">
        <v>4.0000000000000002E-4</v>
      </c>
    </row>
    <row r="105" spans="2:21">
      <c r="B105" s="6" t="s">
        <v>281</v>
      </c>
      <c r="C105" s="17">
        <v>11431630</v>
      </c>
      <c r="D105" s="18" t="s">
        <v>121</v>
      </c>
      <c r="E105" s="6"/>
      <c r="F105" s="18">
        <v>511491839</v>
      </c>
      <c r="G105" s="6" t="s">
        <v>188</v>
      </c>
      <c r="H105" s="6" t="s">
        <v>280</v>
      </c>
      <c r="I105" s="6" t="s">
        <v>168</v>
      </c>
      <c r="J105" s="6"/>
      <c r="K105" s="17">
        <v>4.04</v>
      </c>
      <c r="L105" s="6" t="s">
        <v>93</v>
      </c>
      <c r="M105" s="8">
        <v>2.6499999999999999E-2</v>
      </c>
      <c r="N105" s="8">
        <v>5.2400000000000002E-2</v>
      </c>
      <c r="O105" s="7">
        <v>382216</v>
      </c>
      <c r="P105" s="7">
        <v>93.27</v>
      </c>
      <c r="Q105" s="7">
        <v>0</v>
      </c>
      <c r="R105" s="7">
        <v>356.5</v>
      </c>
      <c r="S105" s="8">
        <v>2.5000000000000001E-3</v>
      </c>
      <c r="T105" s="8">
        <v>1E-3</v>
      </c>
      <c r="U105" s="8">
        <v>2.0000000000000001E-4</v>
      </c>
    </row>
    <row r="106" spans="2:21">
      <c r="B106" s="6" t="s">
        <v>282</v>
      </c>
      <c r="C106" s="17">
        <v>6390207</v>
      </c>
      <c r="D106" s="18" t="s">
        <v>121</v>
      </c>
      <c r="E106" s="6"/>
      <c r="F106" s="18">
        <v>520023896</v>
      </c>
      <c r="G106" s="6" t="s">
        <v>265</v>
      </c>
      <c r="H106" s="6" t="s">
        <v>283</v>
      </c>
      <c r="I106" s="6" t="s">
        <v>168</v>
      </c>
      <c r="J106" s="6"/>
      <c r="K106" s="17">
        <v>3.24</v>
      </c>
      <c r="L106" s="6" t="s">
        <v>93</v>
      </c>
      <c r="M106" s="8">
        <v>4.9500000000000002E-2</v>
      </c>
      <c r="N106" s="8">
        <v>4.8899999999999999E-2</v>
      </c>
      <c r="O106" s="7">
        <v>630935.35</v>
      </c>
      <c r="P106" s="7">
        <v>121.75</v>
      </c>
      <c r="Q106" s="7">
        <v>0</v>
      </c>
      <c r="R106" s="7">
        <v>768.16</v>
      </c>
      <c r="S106" s="8">
        <v>4.0000000000000002E-4</v>
      </c>
      <c r="T106" s="8">
        <v>2.2000000000000001E-3</v>
      </c>
      <c r="U106" s="8">
        <v>4.0000000000000002E-4</v>
      </c>
    </row>
    <row r="107" spans="2:21">
      <c r="B107" s="6" t="s">
        <v>284</v>
      </c>
      <c r="C107" s="17">
        <v>1142652</v>
      </c>
      <c r="D107" s="18" t="s">
        <v>121</v>
      </c>
      <c r="E107" s="6"/>
      <c r="F107" s="18">
        <v>513182345</v>
      </c>
      <c r="G107" s="6" t="s">
        <v>188</v>
      </c>
      <c r="H107" s="6" t="s">
        <v>285</v>
      </c>
      <c r="I107" s="6"/>
      <c r="J107" s="6"/>
      <c r="K107" s="17">
        <v>3.98</v>
      </c>
      <c r="L107" s="6" t="s">
        <v>93</v>
      </c>
      <c r="M107" s="8">
        <v>1.9E-2</v>
      </c>
      <c r="N107" s="8">
        <v>5.0000000000000001E-3</v>
      </c>
      <c r="O107" s="7">
        <v>132000</v>
      </c>
      <c r="P107" s="7">
        <v>107.24</v>
      </c>
      <c r="Q107" s="7">
        <v>0</v>
      </c>
      <c r="R107" s="7">
        <v>141.56</v>
      </c>
      <c r="S107" s="8">
        <v>5.9999999999999995E-4</v>
      </c>
      <c r="T107" s="8">
        <v>4.0000000000000002E-4</v>
      </c>
      <c r="U107" s="8">
        <v>1E-4</v>
      </c>
    </row>
    <row r="108" spans="2:21">
      <c r="B108" s="6" t="s">
        <v>286</v>
      </c>
      <c r="C108" s="17">
        <v>1131614</v>
      </c>
      <c r="D108" s="18" t="s">
        <v>121</v>
      </c>
      <c r="E108" s="6"/>
      <c r="F108" s="18">
        <v>520044264</v>
      </c>
      <c r="G108" s="6" t="s">
        <v>218</v>
      </c>
      <c r="H108" s="6" t="s">
        <v>285</v>
      </c>
      <c r="I108" s="6"/>
      <c r="J108" s="6"/>
      <c r="K108" s="17">
        <v>0.67</v>
      </c>
      <c r="L108" s="6" t="s">
        <v>93</v>
      </c>
      <c r="M108" s="8">
        <v>0.06</v>
      </c>
      <c r="N108" s="8">
        <v>2.0365000000000002</v>
      </c>
      <c r="O108" s="7">
        <v>866173.5</v>
      </c>
      <c r="P108" s="7">
        <v>38.72</v>
      </c>
      <c r="Q108" s="7">
        <v>0</v>
      </c>
      <c r="R108" s="7">
        <v>335.38</v>
      </c>
      <c r="S108" s="8">
        <v>1.2999999999999999E-3</v>
      </c>
      <c r="T108" s="8">
        <v>1E-3</v>
      </c>
      <c r="U108" s="8">
        <v>2.0000000000000001E-4</v>
      </c>
    </row>
    <row r="109" spans="2:21">
      <c r="B109" s="6" t="s">
        <v>287</v>
      </c>
      <c r="C109" s="17">
        <v>1128289</v>
      </c>
      <c r="D109" s="18" t="s">
        <v>121</v>
      </c>
      <c r="E109" s="6"/>
      <c r="F109" s="18">
        <v>513785634</v>
      </c>
      <c r="G109" s="6" t="s">
        <v>265</v>
      </c>
      <c r="H109" s="6" t="s">
        <v>285</v>
      </c>
      <c r="I109" s="6"/>
      <c r="J109" s="6"/>
      <c r="K109" s="17">
        <v>0.9</v>
      </c>
      <c r="L109" s="6" t="s">
        <v>93</v>
      </c>
      <c r="M109" s="8">
        <v>7.3999999999999996E-2</v>
      </c>
      <c r="N109" s="8">
        <v>2.8400000000000002E-2</v>
      </c>
      <c r="O109" s="7">
        <v>445501.59</v>
      </c>
      <c r="P109" s="7">
        <v>107.04</v>
      </c>
      <c r="Q109" s="7">
        <v>0</v>
      </c>
      <c r="R109" s="7">
        <v>476.86</v>
      </c>
      <c r="S109" s="8">
        <v>3.8E-3</v>
      </c>
      <c r="T109" s="8">
        <v>1.4E-3</v>
      </c>
      <c r="U109" s="8">
        <v>2.9999999999999997E-4</v>
      </c>
    </row>
    <row r="110" spans="2:21">
      <c r="B110" s="6" t="s">
        <v>288</v>
      </c>
      <c r="C110" s="17">
        <v>6110480</v>
      </c>
      <c r="D110" s="18" t="s">
        <v>121</v>
      </c>
      <c r="E110" s="6"/>
      <c r="F110" s="18">
        <v>520005067</v>
      </c>
      <c r="G110" s="6" t="s">
        <v>188</v>
      </c>
      <c r="H110" s="6" t="s">
        <v>285</v>
      </c>
      <c r="I110" s="6"/>
      <c r="J110" s="6"/>
      <c r="K110" s="17">
        <v>1.84</v>
      </c>
      <c r="L110" s="6" t="s">
        <v>93</v>
      </c>
      <c r="M110" s="8">
        <v>6.7000000000000004E-2</v>
      </c>
      <c r="N110" s="8">
        <v>0.27829999999999999</v>
      </c>
      <c r="O110" s="7">
        <v>966623.91</v>
      </c>
      <c r="P110" s="7">
        <v>70.5</v>
      </c>
      <c r="Q110" s="7">
        <v>0</v>
      </c>
      <c r="R110" s="7">
        <v>681.47</v>
      </c>
      <c r="S110" s="8">
        <v>2.8999999999999998E-3</v>
      </c>
      <c r="T110" s="8">
        <v>2E-3</v>
      </c>
      <c r="U110" s="8">
        <v>4.0000000000000002E-4</v>
      </c>
    </row>
    <row r="111" spans="2:21">
      <c r="B111" s="6" t="s">
        <v>289</v>
      </c>
      <c r="C111" s="17">
        <v>6110365</v>
      </c>
      <c r="D111" s="18" t="s">
        <v>121</v>
      </c>
      <c r="E111" s="6"/>
      <c r="F111" s="18">
        <v>520005067</v>
      </c>
      <c r="G111" s="6" t="s">
        <v>188</v>
      </c>
      <c r="H111" s="6" t="s">
        <v>285</v>
      </c>
      <c r="I111" s="6"/>
      <c r="J111" s="6"/>
      <c r="K111" s="17">
        <v>1.9</v>
      </c>
      <c r="L111" s="6" t="s">
        <v>93</v>
      </c>
      <c r="M111" s="8">
        <v>0.08</v>
      </c>
      <c r="N111" s="8">
        <v>0.4622</v>
      </c>
      <c r="O111" s="7">
        <v>627609.87</v>
      </c>
      <c r="P111" s="7">
        <v>56.93</v>
      </c>
      <c r="Q111" s="7">
        <v>0</v>
      </c>
      <c r="R111" s="7">
        <v>357.3</v>
      </c>
      <c r="S111" s="8">
        <v>6.9999999999999999E-4</v>
      </c>
      <c r="T111" s="8">
        <v>1E-3</v>
      </c>
      <c r="U111" s="8">
        <v>2.0000000000000001E-4</v>
      </c>
    </row>
    <row r="112" spans="2:21">
      <c r="B112" s="6" t="s">
        <v>290</v>
      </c>
      <c r="C112" s="17">
        <v>6110431</v>
      </c>
      <c r="D112" s="18" t="s">
        <v>121</v>
      </c>
      <c r="E112" s="6"/>
      <c r="F112" s="18">
        <v>520005067</v>
      </c>
      <c r="G112" s="6" t="s">
        <v>188</v>
      </c>
      <c r="H112" s="6" t="s">
        <v>285</v>
      </c>
      <c r="I112" s="6"/>
      <c r="J112" s="6"/>
      <c r="K112" s="17">
        <v>2.1</v>
      </c>
      <c r="L112" s="6" t="s">
        <v>93</v>
      </c>
      <c r="M112" s="8">
        <v>6.8000000000000005E-2</v>
      </c>
      <c r="N112" s="8">
        <v>0.38319999999999999</v>
      </c>
      <c r="O112" s="7">
        <v>700206.56</v>
      </c>
      <c r="P112" s="7">
        <v>55.46</v>
      </c>
      <c r="Q112" s="7">
        <v>0</v>
      </c>
      <c r="R112" s="7">
        <v>388.33</v>
      </c>
      <c r="S112" s="8">
        <v>1E-3</v>
      </c>
      <c r="T112" s="8">
        <v>1.1000000000000001E-3</v>
      </c>
      <c r="U112" s="8">
        <v>2.0000000000000001E-4</v>
      </c>
    </row>
    <row r="113" spans="2:21">
      <c r="B113" s="6" t="s">
        <v>291</v>
      </c>
      <c r="C113" s="17">
        <v>1155928</v>
      </c>
      <c r="D113" s="18" t="s">
        <v>121</v>
      </c>
      <c r="E113" s="6"/>
      <c r="F113" s="18">
        <v>515327120</v>
      </c>
      <c r="G113" s="6" t="s">
        <v>192</v>
      </c>
      <c r="H113" s="6" t="s">
        <v>285</v>
      </c>
      <c r="I113" s="6"/>
      <c r="J113" s="6"/>
      <c r="K113" s="17">
        <v>6.4</v>
      </c>
      <c r="L113" s="6" t="s">
        <v>93</v>
      </c>
      <c r="M113" s="8">
        <v>2.75E-2</v>
      </c>
      <c r="N113" s="8">
        <v>8.8999999999999999E-3</v>
      </c>
      <c r="O113" s="7">
        <v>1000000</v>
      </c>
      <c r="P113" s="7">
        <v>112.43</v>
      </c>
      <c r="Q113" s="7">
        <v>0</v>
      </c>
      <c r="R113" s="7">
        <v>1124.3</v>
      </c>
      <c r="S113" s="8">
        <v>8.3999999999999995E-3</v>
      </c>
      <c r="T113" s="8">
        <v>3.2000000000000002E-3</v>
      </c>
      <c r="U113" s="8">
        <v>5.9999999999999995E-4</v>
      </c>
    </row>
    <row r="114" spans="2:21">
      <c r="B114" s="6" t="s">
        <v>292</v>
      </c>
      <c r="C114" s="17">
        <v>7300171</v>
      </c>
      <c r="D114" s="18" t="s">
        <v>121</v>
      </c>
      <c r="E114" s="6"/>
      <c r="F114" s="18">
        <v>520025586</v>
      </c>
      <c r="G114" s="6" t="s">
        <v>265</v>
      </c>
      <c r="H114" s="6" t="s">
        <v>285</v>
      </c>
      <c r="I114" s="6"/>
      <c r="J114" s="6"/>
      <c r="K114" s="17">
        <v>5.4</v>
      </c>
      <c r="L114" s="6" t="s">
        <v>93</v>
      </c>
      <c r="M114" s="8">
        <v>3.6999999999999998E-2</v>
      </c>
      <c r="N114" s="8">
        <v>2.3699999999999999E-2</v>
      </c>
      <c r="O114" s="7">
        <v>510000</v>
      </c>
      <c r="P114" s="7">
        <v>107.99</v>
      </c>
      <c r="Q114" s="7">
        <v>0</v>
      </c>
      <c r="R114" s="7">
        <v>550.75</v>
      </c>
      <c r="S114" s="8">
        <v>5.9999999999999995E-4</v>
      </c>
      <c r="T114" s="8">
        <v>1.6000000000000001E-3</v>
      </c>
      <c r="U114" s="8">
        <v>2.9999999999999997E-4</v>
      </c>
    </row>
    <row r="115" spans="2:21">
      <c r="B115" s="13" t="s">
        <v>130</v>
      </c>
      <c r="C115" s="14"/>
      <c r="D115" s="20"/>
      <c r="E115" s="13"/>
      <c r="F115" s="13"/>
      <c r="G115" s="13"/>
      <c r="H115" s="13"/>
      <c r="I115" s="13"/>
      <c r="J115" s="13"/>
      <c r="K115" s="14">
        <v>3.68</v>
      </c>
      <c r="L115" s="13"/>
      <c r="M115" s="28"/>
      <c r="N115" s="16">
        <v>2.6800000000000001E-2</v>
      </c>
      <c r="O115" s="15">
        <v>142888974</v>
      </c>
      <c r="R115" s="15">
        <v>148365.96</v>
      </c>
      <c r="T115" s="16">
        <v>0.42659999999999998</v>
      </c>
      <c r="U115" s="16">
        <v>8.2400000000000001E-2</v>
      </c>
    </row>
    <row r="116" spans="2:21">
      <c r="B116" s="6" t="s">
        <v>293</v>
      </c>
      <c r="C116" s="17">
        <v>2310167</v>
      </c>
      <c r="D116" s="18" t="s">
        <v>121</v>
      </c>
      <c r="E116" s="6"/>
      <c r="F116" s="18">
        <v>520032046</v>
      </c>
      <c r="G116" s="6" t="s">
        <v>166</v>
      </c>
      <c r="H116" s="6" t="s">
        <v>167</v>
      </c>
      <c r="I116" s="6" t="s">
        <v>168</v>
      </c>
      <c r="J116" s="6"/>
      <c r="K116" s="17">
        <v>5.04</v>
      </c>
      <c r="L116" s="6" t="s">
        <v>93</v>
      </c>
      <c r="M116" s="8">
        <v>2.98E-2</v>
      </c>
      <c r="N116" s="8">
        <v>1.0200000000000001E-2</v>
      </c>
      <c r="O116" s="7">
        <v>4147012</v>
      </c>
      <c r="P116" s="7">
        <v>111.99</v>
      </c>
      <c r="Q116" s="7">
        <v>0</v>
      </c>
      <c r="R116" s="7">
        <v>4644.24</v>
      </c>
      <c r="S116" s="8">
        <v>1.6000000000000001E-3</v>
      </c>
      <c r="T116" s="8">
        <v>1.34E-2</v>
      </c>
      <c r="U116" s="8">
        <v>2.5999999999999999E-3</v>
      </c>
    </row>
    <row r="117" spans="2:21">
      <c r="B117" s="6" t="s">
        <v>294</v>
      </c>
      <c r="C117" s="17">
        <v>2310175</v>
      </c>
      <c r="D117" s="18" t="s">
        <v>121</v>
      </c>
      <c r="E117" s="6"/>
      <c r="F117" s="18">
        <v>520032046</v>
      </c>
      <c r="G117" s="6" t="s">
        <v>166</v>
      </c>
      <c r="H117" s="6" t="s">
        <v>167</v>
      </c>
      <c r="I117" s="6" t="s">
        <v>168</v>
      </c>
      <c r="J117" s="6"/>
      <c r="K117" s="17">
        <v>2.36</v>
      </c>
      <c r="L117" s="6" t="s">
        <v>93</v>
      </c>
      <c r="M117" s="8">
        <v>2.47E-2</v>
      </c>
      <c r="N117" s="8">
        <v>7.0000000000000001E-3</v>
      </c>
      <c r="O117" s="7">
        <v>1754000</v>
      </c>
      <c r="P117" s="7">
        <v>105.65</v>
      </c>
      <c r="Q117" s="7">
        <v>0</v>
      </c>
      <c r="R117" s="7">
        <v>1853.1</v>
      </c>
      <c r="S117" s="8">
        <v>5.0000000000000001E-4</v>
      </c>
      <c r="T117" s="8">
        <v>5.3E-3</v>
      </c>
      <c r="U117" s="8">
        <v>1E-3</v>
      </c>
    </row>
    <row r="118" spans="2:21">
      <c r="B118" s="6" t="s">
        <v>295</v>
      </c>
      <c r="C118" s="17">
        <v>1138114</v>
      </c>
      <c r="D118" s="18" t="s">
        <v>121</v>
      </c>
      <c r="E118" s="6"/>
      <c r="F118" s="18">
        <v>520026683</v>
      </c>
      <c r="G118" s="6" t="s">
        <v>188</v>
      </c>
      <c r="H118" s="6" t="s">
        <v>198</v>
      </c>
      <c r="I118" s="6" t="s">
        <v>168</v>
      </c>
      <c r="J118" s="6"/>
      <c r="K118" s="17">
        <v>3.75</v>
      </c>
      <c r="L118" s="6" t="s">
        <v>93</v>
      </c>
      <c r="M118" s="8">
        <v>3.39E-2</v>
      </c>
      <c r="N118" s="8">
        <v>1.1299999999999999E-2</v>
      </c>
      <c r="O118" s="7">
        <v>3142280</v>
      </c>
      <c r="P118" s="7">
        <v>108.55</v>
      </c>
      <c r="Q118" s="7">
        <v>106.52</v>
      </c>
      <c r="R118" s="7">
        <v>3517.47</v>
      </c>
      <c r="S118" s="8">
        <v>2.8999999999999998E-3</v>
      </c>
      <c r="T118" s="8">
        <v>1.01E-2</v>
      </c>
      <c r="U118" s="8">
        <v>2E-3</v>
      </c>
    </row>
    <row r="119" spans="2:21">
      <c r="B119" s="6" t="s">
        <v>296</v>
      </c>
      <c r="C119" s="17">
        <v>7590151</v>
      </c>
      <c r="D119" s="18" t="s">
        <v>121</v>
      </c>
      <c r="E119" s="6"/>
      <c r="F119" s="18">
        <v>520001736</v>
      </c>
      <c r="G119" s="6" t="s">
        <v>192</v>
      </c>
      <c r="H119" s="6" t="s">
        <v>198</v>
      </c>
      <c r="I119" s="6" t="s">
        <v>168</v>
      </c>
      <c r="J119" s="6"/>
      <c r="K119" s="17">
        <v>6.67</v>
      </c>
      <c r="L119" s="6" t="s">
        <v>93</v>
      </c>
      <c r="M119" s="8">
        <v>2.5499999999999998E-2</v>
      </c>
      <c r="N119" s="8">
        <v>1.6299999999999999E-2</v>
      </c>
      <c r="O119" s="7">
        <v>5269705</v>
      </c>
      <c r="P119" s="7">
        <v>106.19</v>
      </c>
      <c r="Q119" s="7">
        <v>0</v>
      </c>
      <c r="R119" s="7">
        <v>5595.9</v>
      </c>
      <c r="S119" s="8">
        <v>6.3E-3</v>
      </c>
      <c r="T119" s="8">
        <v>1.61E-2</v>
      </c>
      <c r="U119" s="8">
        <v>3.0999999999999999E-3</v>
      </c>
    </row>
    <row r="120" spans="2:21">
      <c r="B120" s="6" t="s">
        <v>297</v>
      </c>
      <c r="C120" s="17">
        <v>4160156</v>
      </c>
      <c r="D120" s="18" t="s">
        <v>121</v>
      </c>
      <c r="E120" s="6"/>
      <c r="F120" s="18">
        <v>520038910</v>
      </c>
      <c r="G120" s="6" t="s">
        <v>188</v>
      </c>
      <c r="H120" s="6" t="s">
        <v>198</v>
      </c>
      <c r="I120" s="6" t="s">
        <v>168</v>
      </c>
      <c r="J120" s="6"/>
      <c r="K120" s="17">
        <v>4</v>
      </c>
      <c r="L120" s="6" t="s">
        <v>93</v>
      </c>
      <c r="M120" s="8">
        <v>2.5499999999999998E-2</v>
      </c>
      <c r="N120" s="8">
        <v>1.1900000000000001E-2</v>
      </c>
      <c r="O120" s="7">
        <v>258837</v>
      </c>
      <c r="P120" s="7">
        <v>105.56</v>
      </c>
      <c r="Q120" s="7">
        <v>0</v>
      </c>
      <c r="R120" s="7">
        <v>273.23</v>
      </c>
      <c r="S120" s="8">
        <v>1.1000000000000001E-3</v>
      </c>
      <c r="T120" s="8">
        <v>8.0000000000000004E-4</v>
      </c>
      <c r="U120" s="8">
        <v>2.0000000000000001E-4</v>
      </c>
    </row>
    <row r="121" spans="2:21">
      <c r="B121" s="6" t="s">
        <v>298</v>
      </c>
      <c r="C121" s="17">
        <v>6000202</v>
      </c>
      <c r="D121" s="18" t="s">
        <v>121</v>
      </c>
      <c r="E121" s="6"/>
      <c r="F121" s="18">
        <v>520000472</v>
      </c>
      <c r="G121" s="6" t="s">
        <v>150</v>
      </c>
      <c r="H121" s="6" t="s">
        <v>203</v>
      </c>
      <c r="I121" s="6" t="s">
        <v>190</v>
      </c>
      <c r="J121" s="6"/>
      <c r="K121" s="17">
        <v>2.62</v>
      </c>
      <c r="L121" s="6" t="s">
        <v>93</v>
      </c>
      <c r="M121" s="8">
        <v>4.8000000000000001E-2</v>
      </c>
      <c r="N121" s="8">
        <v>7.9000000000000008E-3</v>
      </c>
      <c r="O121" s="7">
        <v>2292370.98</v>
      </c>
      <c r="P121" s="7">
        <v>112</v>
      </c>
      <c r="Q121" s="7">
        <v>0</v>
      </c>
      <c r="R121" s="7">
        <v>2567.46</v>
      </c>
      <c r="S121" s="8">
        <v>1.1999999999999999E-3</v>
      </c>
      <c r="T121" s="8">
        <v>7.4000000000000003E-3</v>
      </c>
      <c r="U121" s="8">
        <v>1.4E-3</v>
      </c>
    </row>
    <row r="122" spans="2:21">
      <c r="B122" s="6" t="s">
        <v>299</v>
      </c>
      <c r="C122" s="17">
        <v>2810299</v>
      </c>
      <c r="D122" s="18" t="s">
        <v>121</v>
      </c>
      <c r="E122" s="6"/>
      <c r="F122" s="18">
        <v>520027830</v>
      </c>
      <c r="G122" s="6" t="s">
        <v>213</v>
      </c>
      <c r="H122" s="6" t="s">
        <v>198</v>
      </c>
      <c r="I122" s="6" t="s">
        <v>168</v>
      </c>
      <c r="J122" s="6"/>
      <c r="K122" s="17">
        <v>2.66</v>
      </c>
      <c r="L122" s="6" t="s">
        <v>93</v>
      </c>
      <c r="M122" s="8">
        <v>2.4500000000000001E-2</v>
      </c>
      <c r="N122" s="8">
        <v>8.3999999999999995E-3</v>
      </c>
      <c r="O122" s="7">
        <v>2992105</v>
      </c>
      <c r="P122" s="7">
        <v>104.97</v>
      </c>
      <c r="Q122" s="7">
        <v>0</v>
      </c>
      <c r="R122" s="7">
        <v>3140.81</v>
      </c>
      <c r="S122" s="8">
        <v>1.9E-3</v>
      </c>
      <c r="T122" s="8">
        <v>8.9999999999999993E-3</v>
      </c>
      <c r="U122" s="8">
        <v>1.6999999999999999E-3</v>
      </c>
    </row>
    <row r="123" spans="2:21">
      <c r="B123" s="6" t="s">
        <v>300</v>
      </c>
      <c r="C123" s="17">
        <v>6040158</v>
      </c>
      <c r="D123" s="18" t="s">
        <v>121</v>
      </c>
      <c r="E123" s="6"/>
      <c r="F123" s="18">
        <v>520018078</v>
      </c>
      <c r="G123" s="6" t="s">
        <v>166</v>
      </c>
      <c r="H123" s="6" t="s">
        <v>198</v>
      </c>
      <c r="I123" s="6" t="s">
        <v>168</v>
      </c>
      <c r="J123" s="6"/>
      <c r="K123" s="17">
        <v>1.0900000000000001</v>
      </c>
      <c r="L123" s="6" t="s">
        <v>93</v>
      </c>
      <c r="M123" s="8">
        <v>1.55E-2</v>
      </c>
      <c r="N123" s="8">
        <v>5.5999999999999999E-3</v>
      </c>
      <c r="O123" s="7">
        <v>1333340</v>
      </c>
      <c r="P123" s="7">
        <v>101.32</v>
      </c>
      <c r="Q123" s="7">
        <v>0</v>
      </c>
      <c r="R123" s="7">
        <v>1350.94</v>
      </c>
      <c r="S123" s="8">
        <v>1.6000000000000001E-3</v>
      </c>
      <c r="T123" s="8">
        <v>3.8999999999999998E-3</v>
      </c>
      <c r="U123" s="8">
        <v>8.0000000000000004E-4</v>
      </c>
    </row>
    <row r="124" spans="2:21">
      <c r="B124" s="6" t="s">
        <v>301</v>
      </c>
      <c r="C124" s="17">
        <v>6040265</v>
      </c>
      <c r="D124" s="18" t="s">
        <v>121</v>
      </c>
      <c r="E124" s="6"/>
      <c r="F124" s="18">
        <v>520018078</v>
      </c>
      <c r="G124" s="6" t="s">
        <v>166</v>
      </c>
      <c r="H124" s="6" t="s">
        <v>198</v>
      </c>
      <c r="I124" s="6" t="s">
        <v>168</v>
      </c>
      <c r="J124" s="6"/>
      <c r="K124" s="17">
        <v>0.61</v>
      </c>
      <c r="L124" s="6" t="s">
        <v>93</v>
      </c>
      <c r="M124" s="8">
        <v>2.1420000000000002E-2</v>
      </c>
      <c r="N124" s="8">
        <v>3.7000000000000002E-3</v>
      </c>
      <c r="O124" s="7">
        <v>666660</v>
      </c>
      <c r="P124" s="7">
        <v>101.38</v>
      </c>
      <c r="Q124" s="7">
        <v>0</v>
      </c>
      <c r="R124" s="7">
        <v>675.86</v>
      </c>
      <c r="S124" s="8">
        <v>6.9999999999999999E-4</v>
      </c>
      <c r="T124" s="8">
        <v>1.9E-3</v>
      </c>
      <c r="U124" s="8">
        <v>4.0000000000000002E-4</v>
      </c>
    </row>
    <row r="125" spans="2:21">
      <c r="B125" s="6" t="s">
        <v>302</v>
      </c>
      <c r="C125" s="17">
        <v>6430169</v>
      </c>
      <c r="D125" s="18" t="s">
        <v>121</v>
      </c>
      <c r="E125" s="6"/>
      <c r="F125" s="18">
        <v>520020942</v>
      </c>
      <c r="G125" s="6" t="s">
        <v>303</v>
      </c>
      <c r="H125" s="6" t="s">
        <v>198</v>
      </c>
      <c r="I125" s="6" t="s">
        <v>168</v>
      </c>
      <c r="J125" s="6"/>
      <c r="K125" s="17">
        <v>2.2200000000000002</v>
      </c>
      <c r="L125" s="6" t="s">
        <v>93</v>
      </c>
      <c r="M125" s="8">
        <v>2.3599999999999999E-2</v>
      </c>
      <c r="N125" s="8">
        <v>1.06E-2</v>
      </c>
      <c r="O125" s="7">
        <v>775195.75</v>
      </c>
      <c r="P125" s="7">
        <v>103.93</v>
      </c>
      <c r="Q125" s="7">
        <v>0</v>
      </c>
      <c r="R125" s="7">
        <v>805.66</v>
      </c>
      <c r="S125" s="8">
        <v>2.0999999999999999E-3</v>
      </c>
      <c r="T125" s="8">
        <v>2.3E-3</v>
      </c>
      <c r="U125" s="8">
        <v>4.0000000000000002E-4</v>
      </c>
    </row>
    <row r="126" spans="2:21">
      <c r="B126" s="6" t="s">
        <v>304</v>
      </c>
      <c r="C126" s="17">
        <v>1145598</v>
      </c>
      <c r="D126" s="18" t="s">
        <v>121</v>
      </c>
      <c r="E126" s="6"/>
      <c r="F126" s="18">
        <v>1970336</v>
      </c>
      <c r="G126" s="6" t="s">
        <v>192</v>
      </c>
      <c r="H126" s="6" t="s">
        <v>198</v>
      </c>
      <c r="I126" s="6" t="s">
        <v>168</v>
      </c>
      <c r="J126" s="6"/>
      <c r="K126" s="17">
        <v>3.33</v>
      </c>
      <c r="L126" s="6" t="s">
        <v>93</v>
      </c>
      <c r="M126" s="8">
        <v>3.3799999999999997E-2</v>
      </c>
      <c r="N126" s="8">
        <v>1.9699999999999999E-2</v>
      </c>
      <c r="O126" s="7">
        <v>666000</v>
      </c>
      <c r="P126" s="7">
        <v>104.77</v>
      </c>
      <c r="Q126" s="7">
        <v>0</v>
      </c>
      <c r="R126" s="7">
        <v>697.77</v>
      </c>
      <c r="S126" s="8">
        <v>8.0000000000000004E-4</v>
      </c>
      <c r="T126" s="8">
        <v>2E-3</v>
      </c>
      <c r="U126" s="8">
        <v>4.0000000000000002E-4</v>
      </c>
    </row>
    <row r="127" spans="2:21">
      <c r="B127" s="6" t="s">
        <v>305</v>
      </c>
      <c r="C127" s="17">
        <v>1160597</v>
      </c>
      <c r="D127" s="18" t="s">
        <v>121</v>
      </c>
      <c r="E127" s="6"/>
      <c r="F127" s="18">
        <v>1970336</v>
      </c>
      <c r="G127" s="6" t="s">
        <v>192</v>
      </c>
      <c r="H127" s="6" t="s">
        <v>198</v>
      </c>
      <c r="I127" s="6" t="s">
        <v>168</v>
      </c>
      <c r="J127" s="6"/>
      <c r="K127" s="17">
        <v>6.23</v>
      </c>
      <c r="L127" s="6" t="s">
        <v>93</v>
      </c>
      <c r="M127" s="8">
        <v>3.49E-2</v>
      </c>
      <c r="N127" s="8">
        <v>2.9100000000000001E-2</v>
      </c>
      <c r="O127" s="7">
        <v>282414</v>
      </c>
      <c r="P127" s="7">
        <v>104.68</v>
      </c>
      <c r="Q127" s="7">
        <v>0</v>
      </c>
      <c r="R127" s="7">
        <v>295.63</v>
      </c>
      <c r="S127" s="8">
        <v>1.1999999999999999E-3</v>
      </c>
      <c r="T127" s="8">
        <v>8.0000000000000004E-4</v>
      </c>
      <c r="U127" s="8">
        <v>2.0000000000000001E-4</v>
      </c>
    </row>
    <row r="128" spans="2:21">
      <c r="B128" s="6" t="s">
        <v>306</v>
      </c>
      <c r="C128" s="17">
        <v>7770209</v>
      </c>
      <c r="D128" s="18" t="s">
        <v>121</v>
      </c>
      <c r="E128" s="6"/>
      <c r="F128" s="18">
        <v>520022732</v>
      </c>
      <c r="G128" s="6" t="s">
        <v>207</v>
      </c>
      <c r="H128" s="6" t="s">
        <v>198</v>
      </c>
      <c r="I128" s="6" t="s">
        <v>168</v>
      </c>
      <c r="J128" s="6"/>
      <c r="K128" s="17">
        <v>4.83</v>
      </c>
      <c r="L128" s="6" t="s">
        <v>93</v>
      </c>
      <c r="M128" s="8">
        <v>5.0900000000000001E-2</v>
      </c>
      <c r="N128" s="8">
        <v>1.37E-2</v>
      </c>
      <c r="O128" s="7">
        <v>5156542.5999999996</v>
      </c>
      <c r="P128" s="7">
        <v>119.75</v>
      </c>
      <c r="Q128" s="7">
        <v>0</v>
      </c>
      <c r="R128" s="7">
        <v>6174.96</v>
      </c>
      <c r="S128" s="8">
        <v>5.0000000000000001E-3</v>
      </c>
      <c r="T128" s="8">
        <v>1.78E-2</v>
      </c>
      <c r="U128" s="8">
        <v>3.3999999999999998E-3</v>
      </c>
    </row>
    <row r="129" spans="2:21">
      <c r="B129" s="6" t="s">
        <v>307</v>
      </c>
      <c r="C129" s="17">
        <v>7770258</v>
      </c>
      <c r="D129" s="18" t="s">
        <v>121</v>
      </c>
      <c r="E129" s="6"/>
      <c r="F129" s="18">
        <v>520022732</v>
      </c>
      <c r="G129" s="6" t="s">
        <v>207</v>
      </c>
      <c r="H129" s="6" t="s">
        <v>198</v>
      </c>
      <c r="I129" s="6" t="s">
        <v>168</v>
      </c>
      <c r="J129" s="6"/>
      <c r="K129" s="17">
        <v>6.88</v>
      </c>
      <c r="L129" s="6" t="s">
        <v>93</v>
      </c>
      <c r="M129" s="8">
        <v>3.5200000000000002E-2</v>
      </c>
      <c r="N129" s="8">
        <v>1.77E-2</v>
      </c>
      <c r="O129" s="7">
        <v>1500000</v>
      </c>
      <c r="P129" s="7">
        <v>114</v>
      </c>
      <c r="Q129" s="7">
        <v>0</v>
      </c>
      <c r="R129" s="7">
        <v>1710</v>
      </c>
      <c r="S129" s="8">
        <v>2.7000000000000001E-3</v>
      </c>
      <c r="T129" s="8">
        <v>4.8999999999999998E-3</v>
      </c>
      <c r="U129" s="8">
        <v>1E-3</v>
      </c>
    </row>
    <row r="130" spans="2:21">
      <c r="B130" s="6" t="s">
        <v>308</v>
      </c>
      <c r="C130" s="17">
        <v>1160167</v>
      </c>
      <c r="D130" s="18" t="s">
        <v>121</v>
      </c>
      <c r="E130" s="6"/>
      <c r="F130" s="18">
        <v>513668277</v>
      </c>
      <c r="G130" s="6" t="s">
        <v>166</v>
      </c>
      <c r="H130" s="6" t="s">
        <v>210</v>
      </c>
      <c r="I130" s="6" t="s">
        <v>190</v>
      </c>
      <c r="J130" s="6"/>
      <c r="K130" s="17">
        <v>4.57</v>
      </c>
      <c r="L130" s="6" t="s">
        <v>93</v>
      </c>
      <c r="M130" s="8">
        <v>1.09E-2</v>
      </c>
      <c r="N130" s="8">
        <v>1.06E-2</v>
      </c>
      <c r="O130" s="7">
        <v>2000000</v>
      </c>
      <c r="P130" s="7">
        <v>100.5</v>
      </c>
      <c r="Q130" s="7">
        <v>0</v>
      </c>
      <c r="R130" s="7">
        <v>2010</v>
      </c>
      <c r="S130" s="8">
        <v>2.5999999999999999E-3</v>
      </c>
      <c r="T130" s="8">
        <v>5.7999999999999996E-3</v>
      </c>
      <c r="U130" s="8">
        <v>1.1000000000000001E-3</v>
      </c>
    </row>
    <row r="131" spans="2:21">
      <c r="B131" s="6" t="s">
        <v>309</v>
      </c>
      <c r="C131" s="17">
        <v>3900354</v>
      </c>
      <c r="D131" s="18" t="s">
        <v>121</v>
      </c>
      <c r="E131" s="6"/>
      <c r="F131" s="18">
        <v>520038506</v>
      </c>
      <c r="G131" s="6" t="s">
        <v>188</v>
      </c>
      <c r="H131" s="6" t="s">
        <v>214</v>
      </c>
      <c r="I131" s="6" t="s">
        <v>168</v>
      </c>
      <c r="J131" s="6"/>
      <c r="K131" s="17">
        <v>3.77</v>
      </c>
      <c r="L131" s="6" t="s">
        <v>93</v>
      </c>
      <c r="M131" s="8">
        <v>3.85E-2</v>
      </c>
      <c r="N131" s="8">
        <v>1.26E-2</v>
      </c>
      <c r="O131" s="7">
        <v>2733874</v>
      </c>
      <c r="P131" s="7">
        <v>113.34</v>
      </c>
      <c r="Q131" s="7">
        <v>0</v>
      </c>
      <c r="R131" s="7">
        <v>3098.57</v>
      </c>
      <c r="S131" s="8">
        <v>2.0999999999999999E-3</v>
      </c>
      <c r="T131" s="8">
        <v>8.8999999999999999E-3</v>
      </c>
      <c r="U131" s="8">
        <v>1.6999999999999999E-3</v>
      </c>
    </row>
    <row r="132" spans="2:21">
      <c r="B132" s="6" t="s">
        <v>310</v>
      </c>
      <c r="C132" s="17">
        <v>1132521</v>
      </c>
      <c r="D132" s="18" t="s">
        <v>121</v>
      </c>
      <c r="E132" s="6"/>
      <c r="F132" s="18">
        <v>513623314</v>
      </c>
      <c r="G132" s="6" t="s">
        <v>188</v>
      </c>
      <c r="H132" s="6" t="s">
        <v>210</v>
      </c>
      <c r="I132" s="6" t="s">
        <v>190</v>
      </c>
      <c r="J132" s="6"/>
      <c r="K132" s="17">
        <v>2.98</v>
      </c>
      <c r="L132" s="6" t="s">
        <v>93</v>
      </c>
      <c r="M132" s="8">
        <v>3.5000000000000003E-2</v>
      </c>
      <c r="N132" s="8">
        <v>6.4999999999999997E-3</v>
      </c>
      <c r="O132" s="7">
        <v>250005.8</v>
      </c>
      <c r="P132" s="7">
        <v>108.73</v>
      </c>
      <c r="Q132" s="7">
        <v>4.38</v>
      </c>
      <c r="R132" s="7">
        <v>276.20999999999998</v>
      </c>
      <c r="S132" s="8">
        <v>1.8E-3</v>
      </c>
      <c r="T132" s="8">
        <v>8.0000000000000004E-4</v>
      </c>
      <c r="U132" s="8">
        <v>2.0000000000000001E-4</v>
      </c>
    </row>
    <row r="133" spans="2:21">
      <c r="B133" s="6" t="s">
        <v>311</v>
      </c>
      <c r="C133" s="17">
        <v>1137975</v>
      </c>
      <c r="D133" s="18" t="s">
        <v>121</v>
      </c>
      <c r="E133" s="6"/>
      <c r="F133" s="18">
        <v>1744984</v>
      </c>
      <c r="G133" s="6" t="s">
        <v>188</v>
      </c>
      <c r="H133" s="6" t="s">
        <v>210</v>
      </c>
      <c r="I133" s="6" t="s">
        <v>190</v>
      </c>
      <c r="J133" s="6"/>
      <c r="K133" s="17">
        <v>3.49</v>
      </c>
      <c r="L133" s="6" t="s">
        <v>93</v>
      </c>
      <c r="M133" s="8">
        <v>4.3499999999999997E-2</v>
      </c>
      <c r="N133" s="8">
        <v>8.6900000000000005E-2</v>
      </c>
      <c r="O133" s="7">
        <v>4370865.57</v>
      </c>
      <c r="P133" s="7">
        <v>87</v>
      </c>
      <c r="Q133" s="7">
        <v>0</v>
      </c>
      <c r="R133" s="7">
        <v>3802.65</v>
      </c>
      <c r="S133" s="8">
        <v>2.5999999999999999E-3</v>
      </c>
      <c r="T133" s="8">
        <v>1.09E-2</v>
      </c>
      <c r="U133" s="8">
        <v>2.0999999999999999E-3</v>
      </c>
    </row>
    <row r="134" spans="2:21">
      <c r="B134" s="6" t="s">
        <v>312</v>
      </c>
      <c r="C134" s="17">
        <v>7670201</v>
      </c>
      <c r="D134" s="18" t="s">
        <v>121</v>
      </c>
      <c r="E134" s="6"/>
      <c r="F134" s="18">
        <v>520017450</v>
      </c>
      <c r="G134" s="6" t="s">
        <v>233</v>
      </c>
      <c r="H134" s="6" t="s">
        <v>210</v>
      </c>
      <c r="I134" s="6" t="s">
        <v>190</v>
      </c>
      <c r="J134" s="6"/>
      <c r="K134" s="17">
        <v>4.79</v>
      </c>
      <c r="L134" s="6" t="s">
        <v>93</v>
      </c>
      <c r="M134" s="8">
        <v>2.2200000000000001E-2</v>
      </c>
      <c r="N134" s="8">
        <v>1.2999999999999999E-2</v>
      </c>
      <c r="O134" s="7">
        <v>700000</v>
      </c>
      <c r="P134" s="7">
        <v>105.45</v>
      </c>
      <c r="Q134" s="7">
        <v>0</v>
      </c>
      <c r="R134" s="7">
        <v>738.15</v>
      </c>
      <c r="S134" s="8">
        <v>2.5999999999999999E-3</v>
      </c>
      <c r="T134" s="8">
        <v>2.0999999999999999E-3</v>
      </c>
      <c r="U134" s="8">
        <v>4.0000000000000002E-4</v>
      </c>
    </row>
    <row r="135" spans="2:21">
      <c r="B135" s="6" t="s">
        <v>313</v>
      </c>
      <c r="C135" s="17">
        <v>1157577</v>
      </c>
      <c r="D135" s="18" t="s">
        <v>121</v>
      </c>
      <c r="E135" s="6"/>
      <c r="F135" s="18">
        <v>1991033</v>
      </c>
      <c r="G135" s="6" t="s">
        <v>192</v>
      </c>
      <c r="H135" s="6" t="s">
        <v>214</v>
      </c>
      <c r="I135" s="6" t="s">
        <v>168</v>
      </c>
      <c r="J135" s="6"/>
      <c r="K135" s="17">
        <v>4.5199999999999996</v>
      </c>
      <c r="L135" s="6" t="s">
        <v>93</v>
      </c>
      <c r="M135" s="8">
        <v>4.8000000000000001E-2</v>
      </c>
      <c r="N135" s="8">
        <v>2.81E-2</v>
      </c>
      <c r="O135" s="7">
        <v>1068000</v>
      </c>
      <c r="P135" s="7">
        <v>110.15</v>
      </c>
      <c r="Q135" s="7">
        <v>0</v>
      </c>
      <c r="R135" s="7">
        <v>1176.4000000000001</v>
      </c>
      <c r="S135" s="8">
        <v>2.0999999999999999E-3</v>
      </c>
      <c r="T135" s="8">
        <v>3.3999999999999998E-3</v>
      </c>
      <c r="U135" s="8">
        <v>6.9999999999999999E-4</v>
      </c>
    </row>
    <row r="136" spans="2:21">
      <c r="B136" s="6" t="s">
        <v>314</v>
      </c>
      <c r="C136" s="17">
        <v>1138494</v>
      </c>
      <c r="D136" s="18" t="s">
        <v>121</v>
      </c>
      <c r="E136" s="6"/>
      <c r="F136" s="18">
        <v>520041997</v>
      </c>
      <c r="G136" s="6" t="s">
        <v>315</v>
      </c>
      <c r="H136" s="6" t="s">
        <v>214</v>
      </c>
      <c r="I136" s="6" t="s">
        <v>168</v>
      </c>
      <c r="J136" s="6"/>
      <c r="K136" s="17">
        <v>1.71</v>
      </c>
      <c r="L136" s="6" t="s">
        <v>93</v>
      </c>
      <c r="M136" s="8">
        <v>2.7900000000000001E-2</v>
      </c>
      <c r="N136" s="8">
        <v>1.0800000000000001E-2</v>
      </c>
      <c r="O136" s="7">
        <v>6260054</v>
      </c>
      <c r="P136" s="7">
        <v>103.66</v>
      </c>
      <c r="Q136" s="7">
        <v>0</v>
      </c>
      <c r="R136" s="7">
        <v>6489.17</v>
      </c>
      <c r="S136" s="8">
        <v>1.34E-2</v>
      </c>
      <c r="T136" s="8">
        <v>1.8700000000000001E-2</v>
      </c>
      <c r="U136" s="8">
        <v>3.5999999999999999E-3</v>
      </c>
    </row>
    <row r="137" spans="2:21">
      <c r="B137" s="6" t="s">
        <v>316</v>
      </c>
      <c r="C137" s="17">
        <v>1160647</v>
      </c>
      <c r="D137" s="18" t="s">
        <v>121</v>
      </c>
      <c r="E137" s="6"/>
      <c r="F137" s="18">
        <v>513754069</v>
      </c>
      <c r="G137" s="6" t="s">
        <v>233</v>
      </c>
      <c r="H137" s="6" t="s">
        <v>210</v>
      </c>
      <c r="I137" s="6" t="s">
        <v>190</v>
      </c>
      <c r="J137" s="6"/>
      <c r="K137" s="17">
        <v>6.61</v>
      </c>
      <c r="L137" s="6" t="s">
        <v>93</v>
      </c>
      <c r="M137" s="8">
        <v>2.64E-2</v>
      </c>
      <c r="N137" s="8">
        <v>2.18E-2</v>
      </c>
      <c r="O137" s="7">
        <v>1192030.53</v>
      </c>
      <c r="P137" s="7">
        <v>103.89</v>
      </c>
      <c r="Q137" s="7">
        <v>0</v>
      </c>
      <c r="R137" s="7">
        <v>1238.4000000000001</v>
      </c>
      <c r="S137" s="8">
        <v>1.4E-3</v>
      </c>
      <c r="T137" s="8">
        <v>3.5999999999999999E-3</v>
      </c>
      <c r="U137" s="8">
        <v>6.9999999999999999E-4</v>
      </c>
    </row>
    <row r="138" spans="2:21">
      <c r="B138" s="6" t="s">
        <v>317</v>
      </c>
      <c r="C138" s="17">
        <v>1132968</v>
      </c>
      <c r="D138" s="18" t="s">
        <v>121</v>
      </c>
      <c r="E138" s="6"/>
      <c r="F138" s="18">
        <v>513754069</v>
      </c>
      <c r="G138" s="6" t="s">
        <v>233</v>
      </c>
      <c r="H138" s="6" t="s">
        <v>214</v>
      </c>
      <c r="I138" s="6" t="s">
        <v>168</v>
      </c>
      <c r="J138" s="6"/>
      <c r="K138" s="17">
        <v>2.86</v>
      </c>
      <c r="L138" s="6" t="s">
        <v>93</v>
      </c>
      <c r="M138" s="8">
        <v>4.1399999999999999E-2</v>
      </c>
      <c r="N138" s="8">
        <v>9.9000000000000008E-3</v>
      </c>
      <c r="O138" s="7">
        <v>0.18</v>
      </c>
      <c r="P138" s="7">
        <v>109.29</v>
      </c>
      <c r="Q138" s="7">
        <v>0</v>
      </c>
      <c r="R138" s="7">
        <v>0</v>
      </c>
      <c r="S138" s="8">
        <v>0</v>
      </c>
      <c r="T138" s="8">
        <v>0</v>
      </c>
      <c r="U138" s="8">
        <v>0</v>
      </c>
    </row>
    <row r="139" spans="2:21">
      <c r="B139" s="6" t="s">
        <v>318</v>
      </c>
      <c r="C139" s="17">
        <v>1156041</v>
      </c>
      <c r="D139" s="18" t="s">
        <v>121</v>
      </c>
      <c r="E139" s="6"/>
      <c r="F139" s="18">
        <v>513230029</v>
      </c>
      <c r="G139" s="6" t="s">
        <v>233</v>
      </c>
      <c r="H139" s="6" t="s">
        <v>210</v>
      </c>
      <c r="I139" s="6" t="s">
        <v>190</v>
      </c>
      <c r="J139" s="6"/>
      <c r="K139" s="17">
        <v>6.28</v>
      </c>
      <c r="L139" s="6" t="s">
        <v>93</v>
      </c>
      <c r="M139" s="8">
        <v>4.1000000000000002E-2</v>
      </c>
      <c r="N139" s="8">
        <v>1.89E-2</v>
      </c>
      <c r="O139" s="7">
        <v>1000000</v>
      </c>
      <c r="P139" s="7">
        <v>114.38</v>
      </c>
      <c r="Q139" s="7">
        <v>0</v>
      </c>
      <c r="R139" s="7">
        <v>1143.8</v>
      </c>
      <c r="S139" s="8">
        <v>1.4E-3</v>
      </c>
      <c r="T139" s="8">
        <v>3.3E-3</v>
      </c>
      <c r="U139" s="8">
        <v>5.9999999999999995E-4</v>
      </c>
    </row>
    <row r="140" spans="2:21">
      <c r="B140" s="6" t="s">
        <v>319</v>
      </c>
      <c r="C140" s="17">
        <v>1139286</v>
      </c>
      <c r="D140" s="18" t="s">
        <v>121</v>
      </c>
      <c r="E140" s="6"/>
      <c r="F140" s="18">
        <v>513230029</v>
      </c>
      <c r="G140" s="6" t="s">
        <v>233</v>
      </c>
      <c r="H140" s="6" t="s">
        <v>210</v>
      </c>
      <c r="I140" s="6" t="s">
        <v>190</v>
      </c>
      <c r="J140" s="6"/>
      <c r="K140" s="17">
        <v>4.2</v>
      </c>
      <c r="L140" s="6" t="s">
        <v>93</v>
      </c>
      <c r="M140" s="8">
        <v>3.2899999999999999E-2</v>
      </c>
      <c r="N140" s="8">
        <v>1.4500000000000001E-2</v>
      </c>
      <c r="O140" s="7">
        <v>1175000</v>
      </c>
      <c r="P140" s="7">
        <v>109.61</v>
      </c>
      <c r="Q140" s="7">
        <v>0</v>
      </c>
      <c r="R140" s="7">
        <v>1287.92</v>
      </c>
      <c r="S140" s="8">
        <v>1.2999999999999999E-3</v>
      </c>
      <c r="T140" s="8">
        <v>3.7000000000000002E-3</v>
      </c>
      <c r="U140" s="8">
        <v>6.9999999999999999E-4</v>
      </c>
    </row>
    <row r="141" spans="2:21">
      <c r="B141" s="6" t="s">
        <v>320</v>
      </c>
      <c r="C141" s="17">
        <v>1135862</v>
      </c>
      <c r="D141" s="18" t="s">
        <v>121</v>
      </c>
      <c r="E141" s="6"/>
      <c r="F141" s="18">
        <v>513230029</v>
      </c>
      <c r="G141" s="6" t="s">
        <v>233</v>
      </c>
      <c r="H141" s="6" t="s">
        <v>210</v>
      </c>
      <c r="I141" s="6" t="s">
        <v>190</v>
      </c>
      <c r="J141" s="6"/>
      <c r="K141" s="17">
        <v>3.05</v>
      </c>
      <c r="L141" s="6" t="s">
        <v>93</v>
      </c>
      <c r="M141" s="8">
        <v>3.5799999999999998E-2</v>
      </c>
      <c r="N141" s="8">
        <v>1.1599999999999999E-2</v>
      </c>
      <c r="O141" s="7">
        <v>807675</v>
      </c>
      <c r="P141" s="7">
        <v>110.36</v>
      </c>
      <c r="Q141" s="7">
        <v>0</v>
      </c>
      <c r="R141" s="7">
        <v>891.35</v>
      </c>
      <c r="S141" s="8">
        <v>6.9999999999999999E-4</v>
      </c>
      <c r="T141" s="8">
        <v>2.5999999999999999E-3</v>
      </c>
      <c r="U141" s="8">
        <v>5.0000000000000001E-4</v>
      </c>
    </row>
    <row r="142" spans="2:21">
      <c r="B142" s="6" t="s">
        <v>321</v>
      </c>
      <c r="C142" s="17">
        <v>1135920</v>
      </c>
      <c r="D142" s="18" t="s">
        <v>121</v>
      </c>
      <c r="E142" s="6"/>
      <c r="F142" s="18">
        <v>513937714</v>
      </c>
      <c r="G142" s="6" t="s">
        <v>233</v>
      </c>
      <c r="H142" s="6" t="s">
        <v>210</v>
      </c>
      <c r="I142" s="6" t="s">
        <v>190</v>
      </c>
      <c r="J142" s="6"/>
      <c r="K142" s="17">
        <v>4.18</v>
      </c>
      <c r="L142" s="6" t="s">
        <v>93</v>
      </c>
      <c r="M142" s="8">
        <v>4.1000000000000002E-2</v>
      </c>
      <c r="N142" s="8">
        <v>1.26E-2</v>
      </c>
      <c r="O142" s="7">
        <v>1225217</v>
      </c>
      <c r="P142" s="7">
        <v>112.39</v>
      </c>
      <c r="Q142" s="7">
        <v>25.12</v>
      </c>
      <c r="R142" s="7">
        <v>1402.14</v>
      </c>
      <c r="S142" s="8">
        <v>4.1000000000000003E-3</v>
      </c>
      <c r="T142" s="8">
        <v>4.0000000000000001E-3</v>
      </c>
      <c r="U142" s="8">
        <v>8.0000000000000004E-4</v>
      </c>
    </row>
    <row r="143" spans="2:21">
      <c r="B143" s="6" t="s">
        <v>322</v>
      </c>
      <c r="C143" s="17">
        <v>1160258</v>
      </c>
      <c r="D143" s="18" t="s">
        <v>121</v>
      </c>
      <c r="E143" s="6"/>
      <c r="F143" s="18">
        <v>61036137</v>
      </c>
      <c r="G143" s="6" t="s">
        <v>192</v>
      </c>
      <c r="H143" s="6" t="s">
        <v>214</v>
      </c>
      <c r="I143" s="6" t="s">
        <v>168</v>
      </c>
      <c r="J143" s="6"/>
      <c r="K143" s="17">
        <v>5.46</v>
      </c>
      <c r="L143" s="6" t="s">
        <v>93</v>
      </c>
      <c r="M143" s="8">
        <v>4.4999999999999998E-2</v>
      </c>
      <c r="N143" s="8">
        <v>4.2999999999999997E-2</v>
      </c>
      <c r="O143" s="7">
        <v>831000</v>
      </c>
      <c r="P143" s="7">
        <v>102.71</v>
      </c>
      <c r="Q143" s="7">
        <v>0</v>
      </c>
      <c r="R143" s="7">
        <v>853.52</v>
      </c>
      <c r="S143" s="8">
        <v>2.0999999999999999E-3</v>
      </c>
      <c r="T143" s="8">
        <v>2.5000000000000001E-3</v>
      </c>
      <c r="U143" s="8">
        <v>5.0000000000000001E-4</v>
      </c>
    </row>
    <row r="144" spans="2:21">
      <c r="B144" s="6" t="s">
        <v>323</v>
      </c>
      <c r="C144" s="17">
        <v>1132505</v>
      </c>
      <c r="D144" s="18" t="s">
        <v>121</v>
      </c>
      <c r="E144" s="6"/>
      <c r="F144" s="18">
        <v>510216054</v>
      </c>
      <c r="G144" s="6" t="s">
        <v>150</v>
      </c>
      <c r="H144" s="6" t="s">
        <v>214</v>
      </c>
      <c r="I144" s="6" t="s">
        <v>168</v>
      </c>
      <c r="J144" s="6"/>
      <c r="K144" s="17">
        <v>4.24</v>
      </c>
      <c r="L144" s="6" t="s">
        <v>93</v>
      </c>
      <c r="M144" s="8">
        <v>1.9E-2</v>
      </c>
      <c r="N144" s="8">
        <v>1.3299999999999999E-2</v>
      </c>
      <c r="O144" s="7">
        <v>500010</v>
      </c>
      <c r="P144" s="7">
        <v>102.62</v>
      </c>
      <c r="Q144" s="7">
        <v>0</v>
      </c>
      <c r="R144" s="7">
        <v>513.11</v>
      </c>
      <c r="S144" s="8">
        <v>2.9999999999999997E-4</v>
      </c>
      <c r="T144" s="8">
        <v>1.5E-3</v>
      </c>
      <c r="U144" s="8">
        <v>2.9999999999999997E-4</v>
      </c>
    </row>
    <row r="145" spans="2:21">
      <c r="B145" s="6" t="s">
        <v>324</v>
      </c>
      <c r="C145" s="17">
        <v>1139815</v>
      </c>
      <c r="D145" s="18" t="s">
        <v>121</v>
      </c>
      <c r="E145" s="6"/>
      <c r="F145" s="18">
        <v>514290345</v>
      </c>
      <c r="G145" s="6" t="s">
        <v>233</v>
      </c>
      <c r="H145" s="6" t="s">
        <v>210</v>
      </c>
      <c r="I145" s="6" t="s">
        <v>190</v>
      </c>
      <c r="J145" s="6"/>
      <c r="K145" s="17">
        <v>5.07</v>
      </c>
      <c r="L145" s="6" t="s">
        <v>93</v>
      </c>
      <c r="M145" s="8">
        <v>3.61E-2</v>
      </c>
      <c r="N145" s="8">
        <v>1.34E-2</v>
      </c>
      <c r="O145" s="7">
        <v>1629000</v>
      </c>
      <c r="P145" s="7">
        <v>113.7</v>
      </c>
      <c r="Q145" s="7">
        <v>0</v>
      </c>
      <c r="R145" s="7">
        <v>1852.17</v>
      </c>
      <c r="S145" s="8">
        <v>2.0999999999999999E-3</v>
      </c>
      <c r="T145" s="8">
        <v>5.3E-3</v>
      </c>
      <c r="U145" s="8">
        <v>1E-3</v>
      </c>
    </row>
    <row r="146" spans="2:21">
      <c r="B146" s="6" t="s">
        <v>325</v>
      </c>
      <c r="C146" s="17">
        <v>1159359</v>
      </c>
      <c r="D146" s="18" t="s">
        <v>121</v>
      </c>
      <c r="E146" s="6"/>
      <c r="F146" s="18">
        <v>514290345</v>
      </c>
      <c r="G146" s="6" t="s">
        <v>233</v>
      </c>
      <c r="H146" s="6" t="s">
        <v>214</v>
      </c>
      <c r="I146" s="6" t="s">
        <v>168</v>
      </c>
      <c r="J146" s="6"/>
      <c r="K146" s="17">
        <v>8.33</v>
      </c>
      <c r="L146" s="6" t="s">
        <v>93</v>
      </c>
      <c r="M146" s="8">
        <v>2.6200000000000001E-2</v>
      </c>
      <c r="N146" s="8">
        <v>2.1299999999999999E-2</v>
      </c>
      <c r="O146" s="7">
        <v>63000</v>
      </c>
      <c r="P146" s="7">
        <v>104.69</v>
      </c>
      <c r="Q146" s="7">
        <v>0</v>
      </c>
      <c r="R146" s="7">
        <v>65.95</v>
      </c>
      <c r="S146" s="8">
        <v>2.0000000000000001E-4</v>
      </c>
      <c r="T146" s="8">
        <v>2.0000000000000001E-4</v>
      </c>
      <c r="U146" s="8">
        <v>0</v>
      </c>
    </row>
    <row r="147" spans="2:21">
      <c r="B147" s="6" t="s">
        <v>326</v>
      </c>
      <c r="C147" s="17">
        <v>1136464</v>
      </c>
      <c r="D147" s="18" t="s">
        <v>121</v>
      </c>
      <c r="E147" s="6"/>
      <c r="F147" s="18">
        <v>514065283</v>
      </c>
      <c r="G147" s="6" t="s">
        <v>207</v>
      </c>
      <c r="H147" s="6" t="s">
        <v>210</v>
      </c>
      <c r="I147" s="6" t="s">
        <v>190</v>
      </c>
      <c r="J147" s="6"/>
      <c r="K147" s="17">
        <v>3.25</v>
      </c>
      <c r="L147" s="6" t="s">
        <v>93</v>
      </c>
      <c r="M147" s="8">
        <v>2.75E-2</v>
      </c>
      <c r="N147" s="8">
        <v>1.66E-2</v>
      </c>
      <c r="O147" s="7">
        <v>4776641.75</v>
      </c>
      <c r="P147" s="7">
        <v>104.53</v>
      </c>
      <c r="Q147" s="7">
        <v>0</v>
      </c>
      <c r="R147" s="7">
        <v>4993.0200000000004</v>
      </c>
      <c r="S147" s="8">
        <v>1.0999999999999999E-2</v>
      </c>
      <c r="T147" s="8">
        <v>1.44E-2</v>
      </c>
      <c r="U147" s="8">
        <v>2.8E-3</v>
      </c>
    </row>
    <row r="148" spans="2:21">
      <c r="B148" s="6" t="s">
        <v>327</v>
      </c>
      <c r="C148" s="17">
        <v>1133289</v>
      </c>
      <c r="D148" s="18" t="s">
        <v>121</v>
      </c>
      <c r="E148" s="6"/>
      <c r="F148" s="18">
        <v>510119068</v>
      </c>
      <c r="G148" s="6" t="s">
        <v>328</v>
      </c>
      <c r="H148" s="6" t="s">
        <v>246</v>
      </c>
      <c r="I148" s="6" t="s">
        <v>168</v>
      </c>
      <c r="J148" s="6"/>
      <c r="K148" s="17">
        <v>2.86</v>
      </c>
      <c r="L148" s="6" t="s">
        <v>93</v>
      </c>
      <c r="M148" s="8">
        <v>4.7500000000000001E-2</v>
      </c>
      <c r="N148" s="8">
        <v>1.49E-2</v>
      </c>
      <c r="O148" s="7">
        <v>2381689.7200000002</v>
      </c>
      <c r="P148" s="7">
        <v>109.51</v>
      </c>
      <c r="Q148" s="7">
        <v>0</v>
      </c>
      <c r="R148" s="7">
        <v>2608.19</v>
      </c>
      <c r="S148" s="8">
        <v>4.7000000000000002E-3</v>
      </c>
      <c r="T148" s="8">
        <v>7.4999999999999997E-3</v>
      </c>
      <c r="U148" s="8">
        <v>1.4E-3</v>
      </c>
    </row>
    <row r="149" spans="2:21">
      <c r="B149" s="6" t="s">
        <v>329</v>
      </c>
      <c r="C149" s="17">
        <v>1138536</v>
      </c>
      <c r="D149" s="18" t="s">
        <v>121</v>
      </c>
      <c r="E149" s="6"/>
      <c r="F149" s="18">
        <v>512025891</v>
      </c>
      <c r="G149" s="6" t="s">
        <v>244</v>
      </c>
      <c r="H149" s="6" t="s">
        <v>246</v>
      </c>
      <c r="I149" s="6" t="s">
        <v>168</v>
      </c>
      <c r="J149" s="6"/>
      <c r="K149" s="17">
        <v>1.93</v>
      </c>
      <c r="L149" s="6" t="s">
        <v>93</v>
      </c>
      <c r="M149" s="8">
        <v>0.03</v>
      </c>
      <c r="N149" s="8">
        <v>2.0500000000000001E-2</v>
      </c>
      <c r="O149" s="7">
        <v>2818319.64</v>
      </c>
      <c r="P149" s="7">
        <v>102.25</v>
      </c>
      <c r="Q149" s="7">
        <v>0</v>
      </c>
      <c r="R149" s="7">
        <v>2881.73</v>
      </c>
      <c r="S149" s="8">
        <v>5.8999999999999999E-3</v>
      </c>
      <c r="T149" s="8">
        <v>8.3000000000000001E-3</v>
      </c>
      <c r="U149" s="8">
        <v>1.6000000000000001E-3</v>
      </c>
    </row>
    <row r="150" spans="2:21">
      <c r="B150" s="6" t="s">
        <v>330</v>
      </c>
      <c r="C150" s="17">
        <v>1134840</v>
      </c>
      <c r="D150" s="18" t="s">
        <v>121</v>
      </c>
      <c r="E150" s="6"/>
      <c r="F150" s="18">
        <v>510454333</v>
      </c>
      <c r="G150" s="6" t="s">
        <v>244</v>
      </c>
      <c r="H150" s="6" t="s">
        <v>246</v>
      </c>
      <c r="I150" s="6" t="s">
        <v>168</v>
      </c>
      <c r="J150" s="6"/>
      <c r="K150" s="17">
        <v>0.66</v>
      </c>
      <c r="L150" s="6" t="s">
        <v>93</v>
      </c>
      <c r="M150" s="8">
        <v>4.2999999999999997E-2</v>
      </c>
      <c r="N150" s="8">
        <v>2.23E-2</v>
      </c>
      <c r="O150" s="7">
        <v>1398672.39</v>
      </c>
      <c r="P150" s="7">
        <v>101.73</v>
      </c>
      <c r="Q150" s="7">
        <v>0</v>
      </c>
      <c r="R150" s="7">
        <v>1422.87</v>
      </c>
      <c r="S150" s="8">
        <v>6.4999999999999997E-3</v>
      </c>
      <c r="T150" s="8">
        <v>4.1000000000000003E-3</v>
      </c>
      <c r="U150" s="8">
        <v>8.0000000000000004E-4</v>
      </c>
    </row>
    <row r="151" spans="2:21">
      <c r="B151" s="6" t="s">
        <v>331</v>
      </c>
      <c r="C151" s="17">
        <v>7390149</v>
      </c>
      <c r="D151" s="18" t="s">
        <v>121</v>
      </c>
      <c r="E151" s="6"/>
      <c r="F151" s="18">
        <v>520028911</v>
      </c>
      <c r="G151" s="6" t="s">
        <v>265</v>
      </c>
      <c r="H151" s="6" t="s">
        <v>246</v>
      </c>
      <c r="I151" s="6" t="s">
        <v>168</v>
      </c>
      <c r="J151" s="6"/>
      <c r="K151" s="17">
        <v>3.34</v>
      </c>
      <c r="L151" s="6" t="s">
        <v>93</v>
      </c>
      <c r="M151" s="8">
        <v>3.7499999999999999E-2</v>
      </c>
      <c r="N151" s="8">
        <v>1.2800000000000001E-2</v>
      </c>
      <c r="O151" s="7">
        <v>0.21</v>
      </c>
      <c r="P151" s="7">
        <v>108.4</v>
      </c>
      <c r="Q151" s="7">
        <v>0</v>
      </c>
      <c r="R151" s="7">
        <v>0</v>
      </c>
      <c r="S151" s="8">
        <v>0</v>
      </c>
      <c r="T151" s="8">
        <v>0</v>
      </c>
      <c r="U151" s="8">
        <v>0</v>
      </c>
    </row>
    <row r="152" spans="2:21">
      <c r="B152" s="6" t="s">
        <v>332</v>
      </c>
      <c r="C152" s="17">
        <v>7390222</v>
      </c>
      <c r="D152" s="18" t="s">
        <v>121</v>
      </c>
      <c r="E152" s="6"/>
      <c r="F152" s="18">
        <v>520028911</v>
      </c>
      <c r="G152" s="6" t="s">
        <v>265</v>
      </c>
      <c r="H152" s="6" t="s">
        <v>246</v>
      </c>
      <c r="I152" s="6" t="s">
        <v>168</v>
      </c>
      <c r="J152" s="6"/>
      <c r="K152" s="17">
        <v>6.19</v>
      </c>
      <c r="L152" s="6" t="s">
        <v>93</v>
      </c>
      <c r="M152" s="8">
        <v>3.7499999999999999E-2</v>
      </c>
      <c r="N152" s="8">
        <v>1.9699999999999999E-2</v>
      </c>
      <c r="O152" s="7">
        <v>1989000</v>
      </c>
      <c r="P152" s="7">
        <v>113.35</v>
      </c>
      <c r="Q152" s="7">
        <v>0</v>
      </c>
      <c r="R152" s="7">
        <v>2254.5300000000002</v>
      </c>
      <c r="S152" s="8">
        <v>5.4000000000000003E-3</v>
      </c>
      <c r="T152" s="8">
        <v>6.4999999999999997E-3</v>
      </c>
      <c r="U152" s="8">
        <v>1.2999999999999999E-3</v>
      </c>
    </row>
    <row r="153" spans="2:21">
      <c r="B153" s="6" t="s">
        <v>333</v>
      </c>
      <c r="C153" s="17">
        <v>1155795</v>
      </c>
      <c r="D153" s="18" t="s">
        <v>121</v>
      </c>
      <c r="E153" s="6"/>
      <c r="F153" s="18">
        <v>1981143</v>
      </c>
      <c r="G153" s="6" t="s">
        <v>251</v>
      </c>
      <c r="H153" s="6" t="s">
        <v>246</v>
      </c>
      <c r="I153" s="6" t="s">
        <v>168</v>
      </c>
      <c r="J153" s="6"/>
      <c r="K153" s="17">
        <v>2.95</v>
      </c>
      <c r="L153" s="6" t="s">
        <v>93</v>
      </c>
      <c r="M153" s="8">
        <v>0.06</v>
      </c>
      <c r="N153" s="8">
        <v>4.7600000000000003E-2</v>
      </c>
      <c r="O153" s="7">
        <v>651728</v>
      </c>
      <c r="P153" s="7">
        <v>104.3</v>
      </c>
      <c r="Q153" s="7">
        <v>0</v>
      </c>
      <c r="R153" s="7">
        <v>679.75</v>
      </c>
      <c r="S153" s="8">
        <v>2.7000000000000001E-3</v>
      </c>
      <c r="T153" s="8">
        <v>2E-3</v>
      </c>
      <c r="U153" s="8">
        <v>4.0000000000000002E-4</v>
      </c>
    </row>
    <row r="154" spans="2:21">
      <c r="B154" s="6" t="s">
        <v>334</v>
      </c>
      <c r="C154" s="17">
        <v>1160811</v>
      </c>
      <c r="D154" s="18" t="s">
        <v>121</v>
      </c>
      <c r="E154" s="6"/>
      <c r="F154" s="18">
        <v>1981143</v>
      </c>
      <c r="G154" s="6" t="s">
        <v>251</v>
      </c>
      <c r="H154" s="6" t="s">
        <v>246</v>
      </c>
      <c r="I154" s="6" t="s">
        <v>168</v>
      </c>
      <c r="J154" s="6"/>
      <c r="K154" s="17">
        <v>3.57</v>
      </c>
      <c r="L154" s="6" t="s">
        <v>93</v>
      </c>
      <c r="M154" s="8">
        <v>4.7500000000000001E-2</v>
      </c>
      <c r="N154" s="8">
        <v>4.5999999999999999E-2</v>
      </c>
      <c r="O154" s="7">
        <v>1116026.5</v>
      </c>
      <c r="P154" s="7">
        <v>101.81</v>
      </c>
      <c r="Q154" s="7">
        <v>0</v>
      </c>
      <c r="R154" s="7">
        <v>1136.23</v>
      </c>
      <c r="S154" s="8">
        <v>2.2000000000000001E-3</v>
      </c>
      <c r="T154" s="8">
        <v>3.3E-3</v>
      </c>
      <c r="U154" s="8">
        <v>5.9999999999999995E-4</v>
      </c>
    </row>
    <row r="155" spans="2:21">
      <c r="B155" s="6" t="s">
        <v>335</v>
      </c>
      <c r="C155" s="17">
        <v>11608110</v>
      </c>
      <c r="D155" s="18" t="s">
        <v>121</v>
      </c>
      <c r="E155" s="6"/>
      <c r="F155" s="18">
        <v>1981143</v>
      </c>
      <c r="G155" s="6" t="s">
        <v>150</v>
      </c>
      <c r="H155" s="6" t="s">
        <v>246</v>
      </c>
      <c r="I155" s="6" t="s">
        <v>168</v>
      </c>
      <c r="J155" s="6"/>
      <c r="K155" s="17">
        <v>3.57</v>
      </c>
      <c r="L155" s="6" t="s">
        <v>93</v>
      </c>
      <c r="M155" s="8">
        <v>4.7500000000000001E-2</v>
      </c>
      <c r="N155" s="8">
        <v>4.5999999999999999E-2</v>
      </c>
      <c r="O155" s="7">
        <v>496112.5</v>
      </c>
      <c r="P155" s="7">
        <v>100.73</v>
      </c>
      <c r="Q155" s="7">
        <v>0</v>
      </c>
      <c r="R155" s="7">
        <v>499.74</v>
      </c>
      <c r="S155" s="8">
        <v>1E-3</v>
      </c>
      <c r="T155" s="8">
        <v>1.4E-3</v>
      </c>
      <c r="U155" s="8">
        <v>2.9999999999999997E-4</v>
      </c>
    </row>
    <row r="156" spans="2:21">
      <c r="B156" s="6" t="s">
        <v>336</v>
      </c>
      <c r="C156" s="17">
        <v>1136936</v>
      </c>
      <c r="D156" s="18" t="s">
        <v>121</v>
      </c>
      <c r="E156" s="6"/>
      <c r="F156" s="18">
        <v>511399388</v>
      </c>
      <c r="G156" s="6" t="s">
        <v>188</v>
      </c>
      <c r="H156" s="6" t="s">
        <v>252</v>
      </c>
      <c r="I156" s="6" t="s">
        <v>190</v>
      </c>
      <c r="J156" s="6"/>
      <c r="K156" s="17">
        <v>1.95</v>
      </c>
      <c r="L156" s="6" t="s">
        <v>93</v>
      </c>
      <c r="M156" s="8">
        <v>3.4500000000000003E-2</v>
      </c>
      <c r="N156" s="8">
        <v>1.1299999999999999E-2</v>
      </c>
      <c r="O156" s="7">
        <v>381000</v>
      </c>
      <c r="P156" s="7">
        <v>104.57</v>
      </c>
      <c r="Q156" s="7">
        <v>0</v>
      </c>
      <c r="R156" s="7">
        <v>398.41</v>
      </c>
      <c r="S156" s="8">
        <v>2.0999999999999999E-3</v>
      </c>
      <c r="T156" s="8">
        <v>1.1000000000000001E-3</v>
      </c>
      <c r="U156" s="8">
        <v>2.0000000000000001E-4</v>
      </c>
    </row>
    <row r="157" spans="2:21">
      <c r="B157" s="6" t="s">
        <v>337</v>
      </c>
      <c r="C157" s="17">
        <v>1161322</v>
      </c>
      <c r="D157" s="18" t="s">
        <v>121</v>
      </c>
      <c r="E157" s="6"/>
      <c r="F157" s="18">
        <v>1991033</v>
      </c>
      <c r="G157" s="6" t="s">
        <v>192</v>
      </c>
      <c r="H157" s="6" t="s">
        <v>246</v>
      </c>
      <c r="I157" s="6" t="s">
        <v>168</v>
      </c>
      <c r="J157" s="6"/>
      <c r="K157" s="17">
        <v>5.73</v>
      </c>
      <c r="L157" s="6" t="s">
        <v>93</v>
      </c>
      <c r="M157" s="8">
        <v>4.3499999999999997E-2</v>
      </c>
      <c r="N157" s="8">
        <v>4.6300000000000001E-2</v>
      </c>
      <c r="O157" s="7">
        <v>620128</v>
      </c>
      <c r="P157" s="7">
        <v>99.15</v>
      </c>
      <c r="Q157" s="7">
        <v>0</v>
      </c>
      <c r="R157" s="7">
        <v>614.86</v>
      </c>
      <c r="S157" s="8">
        <v>2.7000000000000001E-3</v>
      </c>
      <c r="T157" s="8">
        <v>1.8E-3</v>
      </c>
      <c r="U157" s="8">
        <v>2.9999999999999997E-4</v>
      </c>
    </row>
    <row r="158" spans="2:21">
      <c r="B158" s="6" t="s">
        <v>338</v>
      </c>
      <c r="C158" s="17">
        <v>1160746</v>
      </c>
      <c r="D158" s="18" t="s">
        <v>121</v>
      </c>
      <c r="E158" s="6"/>
      <c r="F158" s="18">
        <v>1838682</v>
      </c>
      <c r="G158" s="6" t="s">
        <v>192</v>
      </c>
      <c r="H158" s="6" t="s">
        <v>246</v>
      </c>
      <c r="I158" s="6" t="s">
        <v>168</v>
      </c>
      <c r="J158" s="6"/>
      <c r="K158" s="17">
        <v>4.46</v>
      </c>
      <c r="L158" s="6" t="s">
        <v>93</v>
      </c>
      <c r="M158" s="8">
        <v>3.95E-2</v>
      </c>
      <c r="N158" s="8">
        <v>3.8600000000000002E-2</v>
      </c>
      <c r="O158" s="7">
        <v>558000</v>
      </c>
      <c r="P158" s="7">
        <v>101.54</v>
      </c>
      <c r="Q158" s="7">
        <v>0</v>
      </c>
      <c r="R158" s="7">
        <v>566.59</v>
      </c>
      <c r="S158" s="8">
        <v>1.6000000000000001E-3</v>
      </c>
      <c r="T158" s="8">
        <v>1.6000000000000001E-3</v>
      </c>
      <c r="U158" s="8">
        <v>2.9999999999999997E-4</v>
      </c>
    </row>
    <row r="159" spans="2:21">
      <c r="B159" s="6" t="s">
        <v>339</v>
      </c>
      <c r="C159" s="17">
        <v>2260420</v>
      </c>
      <c r="D159" s="18" t="s">
        <v>121</v>
      </c>
      <c r="E159" s="6"/>
      <c r="F159" s="18">
        <v>520024126</v>
      </c>
      <c r="G159" s="6" t="s">
        <v>188</v>
      </c>
      <c r="H159" s="6" t="s">
        <v>246</v>
      </c>
      <c r="I159" s="6" t="s">
        <v>168</v>
      </c>
      <c r="J159" s="6"/>
      <c r="K159" s="17">
        <v>2.15</v>
      </c>
      <c r="L159" s="6" t="s">
        <v>93</v>
      </c>
      <c r="M159" s="8">
        <v>6.2399999999999997E-2</v>
      </c>
      <c r="N159" s="8">
        <v>1.11E-2</v>
      </c>
      <c r="O159" s="7">
        <v>830819.14</v>
      </c>
      <c r="P159" s="7">
        <v>111.65</v>
      </c>
      <c r="Q159" s="7">
        <v>0</v>
      </c>
      <c r="R159" s="7">
        <v>927.61</v>
      </c>
      <c r="S159" s="8">
        <v>5.4000000000000003E-3</v>
      </c>
      <c r="T159" s="8">
        <v>2.7000000000000001E-3</v>
      </c>
      <c r="U159" s="8">
        <v>5.0000000000000001E-4</v>
      </c>
    </row>
    <row r="160" spans="2:21">
      <c r="B160" s="6" t="s">
        <v>340</v>
      </c>
      <c r="C160" s="17">
        <v>1143015</v>
      </c>
      <c r="D160" s="18" t="s">
        <v>121</v>
      </c>
      <c r="E160" s="6"/>
      <c r="F160" s="18">
        <v>1858676</v>
      </c>
      <c r="G160" s="6" t="s">
        <v>192</v>
      </c>
      <c r="H160" s="6" t="s">
        <v>252</v>
      </c>
      <c r="I160" s="6" t="s">
        <v>190</v>
      </c>
      <c r="J160" s="6"/>
      <c r="K160" s="17">
        <v>3.16</v>
      </c>
      <c r="L160" s="6" t="s">
        <v>93</v>
      </c>
      <c r="M160" s="8">
        <v>3.0499999999999999E-2</v>
      </c>
      <c r="N160" s="8">
        <v>5.1700000000000003E-2</v>
      </c>
      <c r="O160" s="7">
        <v>3760988</v>
      </c>
      <c r="P160" s="7">
        <v>93.8</v>
      </c>
      <c r="Q160" s="7">
        <v>0</v>
      </c>
      <c r="R160" s="7">
        <v>3527.81</v>
      </c>
      <c r="S160" s="8">
        <v>3.0999999999999999E-3</v>
      </c>
      <c r="T160" s="8">
        <v>1.01E-2</v>
      </c>
      <c r="U160" s="8">
        <v>2E-3</v>
      </c>
    </row>
    <row r="161" spans="2:21">
      <c r="B161" s="6" t="s">
        <v>341</v>
      </c>
      <c r="C161" s="17">
        <v>1160241</v>
      </c>
      <c r="D161" s="18" t="s">
        <v>121</v>
      </c>
      <c r="E161" s="6"/>
      <c r="F161" s="18">
        <v>513937714</v>
      </c>
      <c r="G161" s="6" t="s">
        <v>233</v>
      </c>
      <c r="H161" s="6" t="s">
        <v>252</v>
      </c>
      <c r="I161" s="6" t="s">
        <v>190</v>
      </c>
      <c r="J161" s="6"/>
      <c r="K161" s="17">
        <v>6.34</v>
      </c>
      <c r="L161" s="6" t="s">
        <v>93</v>
      </c>
      <c r="M161" s="8">
        <v>1.84E-2</v>
      </c>
      <c r="N161" s="8">
        <v>1.67E-2</v>
      </c>
      <c r="O161" s="7">
        <v>548000</v>
      </c>
      <c r="P161" s="7">
        <v>101.7</v>
      </c>
      <c r="Q161" s="7">
        <v>0</v>
      </c>
      <c r="R161" s="7">
        <v>557.32000000000005</v>
      </c>
      <c r="S161" s="8">
        <v>1.8E-3</v>
      </c>
      <c r="T161" s="8">
        <v>1.6000000000000001E-3</v>
      </c>
      <c r="U161" s="8">
        <v>2.9999999999999997E-4</v>
      </c>
    </row>
    <row r="162" spans="2:21">
      <c r="B162" s="6" t="s">
        <v>342</v>
      </c>
      <c r="C162" s="17">
        <v>6320105</v>
      </c>
      <c r="D162" s="18" t="s">
        <v>121</v>
      </c>
      <c r="E162" s="6"/>
      <c r="F162" s="18">
        <v>520018383</v>
      </c>
      <c r="G162" s="6" t="s">
        <v>328</v>
      </c>
      <c r="H162" s="6" t="s">
        <v>246</v>
      </c>
      <c r="I162" s="6" t="s">
        <v>168</v>
      </c>
      <c r="J162" s="6"/>
      <c r="K162" s="17">
        <v>3.2</v>
      </c>
      <c r="L162" s="6" t="s">
        <v>93</v>
      </c>
      <c r="M162" s="8">
        <v>5.8900000000000001E-2</v>
      </c>
      <c r="N162" s="8">
        <v>1.37E-2</v>
      </c>
      <c r="O162" s="7">
        <v>700013.97</v>
      </c>
      <c r="P162" s="7">
        <v>115.06</v>
      </c>
      <c r="Q162" s="7">
        <v>0</v>
      </c>
      <c r="R162" s="7">
        <v>805.44</v>
      </c>
      <c r="S162" s="8">
        <v>1.5E-3</v>
      </c>
      <c r="T162" s="8">
        <v>2.3E-3</v>
      </c>
      <c r="U162" s="8">
        <v>4.0000000000000002E-4</v>
      </c>
    </row>
    <row r="163" spans="2:21">
      <c r="B163" s="6" t="s">
        <v>343</v>
      </c>
      <c r="C163" s="17">
        <v>1118835</v>
      </c>
      <c r="D163" s="18" t="s">
        <v>121</v>
      </c>
      <c r="E163" s="6"/>
      <c r="F163" s="18">
        <v>520044314</v>
      </c>
      <c r="G163" s="6" t="s">
        <v>218</v>
      </c>
      <c r="H163" s="6" t="s">
        <v>246</v>
      </c>
      <c r="I163" s="6" t="s">
        <v>168</v>
      </c>
      <c r="J163" s="6"/>
      <c r="K163" s="17">
        <v>1.48</v>
      </c>
      <c r="L163" s="6" t="s">
        <v>93</v>
      </c>
      <c r="M163" s="8">
        <v>1.4E-2</v>
      </c>
      <c r="N163" s="8">
        <v>1.4E-2</v>
      </c>
      <c r="O163" s="7">
        <v>310673.59999999998</v>
      </c>
      <c r="P163" s="7">
        <v>100.02</v>
      </c>
      <c r="Q163" s="7">
        <v>0</v>
      </c>
      <c r="R163" s="7">
        <v>310.74</v>
      </c>
      <c r="S163" s="8">
        <v>8.9999999999999998E-4</v>
      </c>
      <c r="T163" s="8">
        <v>8.9999999999999998E-4</v>
      </c>
      <c r="U163" s="8">
        <v>2.0000000000000001E-4</v>
      </c>
    </row>
    <row r="164" spans="2:21">
      <c r="B164" s="6" t="s">
        <v>344</v>
      </c>
      <c r="C164" s="17">
        <v>1141415</v>
      </c>
      <c r="D164" s="18" t="s">
        <v>121</v>
      </c>
      <c r="E164" s="6"/>
      <c r="F164" s="18">
        <v>520044314</v>
      </c>
      <c r="G164" s="6" t="s">
        <v>218</v>
      </c>
      <c r="H164" s="6" t="s">
        <v>246</v>
      </c>
      <c r="I164" s="6" t="s">
        <v>168</v>
      </c>
      <c r="J164" s="6"/>
      <c r="K164" s="17">
        <v>2.4300000000000002</v>
      </c>
      <c r="L164" s="6" t="s">
        <v>93</v>
      </c>
      <c r="M164" s="8">
        <v>2.1600000000000001E-2</v>
      </c>
      <c r="N164" s="8">
        <v>1.3899999999999999E-2</v>
      </c>
      <c r="O164" s="7">
        <v>1857759</v>
      </c>
      <c r="P164" s="7">
        <v>101.91</v>
      </c>
      <c r="Q164" s="7">
        <v>0</v>
      </c>
      <c r="R164" s="7">
        <v>1893.24</v>
      </c>
      <c r="S164" s="8">
        <v>2.3E-3</v>
      </c>
      <c r="T164" s="8">
        <v>5.4000000000000003E-3</v>
      </c>
      <c r="U164" s="8">
        <v>1.1000000000000001E-3</v>
      </c>
    </row>
    <row r="165" spans="2:21">
      <c r="B165" s="6" t="s">
        <v>345</v>
      </c>
      <c r="C165" s="17">
        <v>1156397</v>
      </c>
      <c r="D165" s="18" t="s">
        <v>121</v>
      </c>
      <c r="E165" s="6"/>
      <c r="F165" s="18">
        <v>520044314</v>
      </c>
      <c r="G165" s="6" t="s">
        <v>218</v>
      </c>
      <c r="H165" s="6" t="s">
        <v>246</v>
      </c>
      <c r="I165" s="6" t="s">
        <v>168</v>
      </c>
      <c r="J165" s="6"/>
      <c r="K165" s="17">
        <v>5.27</v>
      </c>
      <c r="L165" s="6" t="s">
        <v>93</v>
      </c>
      <c r="M165" s="8">
        <v>0.04</v>
      </c>
      <c r="N165" s="8">
        <v>2.6100000000000002E-2</v>
      </c>
      <c r="O165" s="7">
        <v>2941000</v>
      </c>
      <c r="P165" s="7">
        <v>109.5</v>
      </c>
      <c r="Q165" s="7">
        <v>0</v>
      </c>
      <c r="R165" s="7">
        <v>3220.39</v>
      </c>
      <c r="S165" s="8">
        <v>1.12E-2</v>
      </c>
      <c r="T165" s="8">
        <v>9.2999999999999992E-3</v>
      </c>
      <c r="U165" s="8">
        <v>1.8E-3</v>
      </c>
    </row>
    <row r="166" spans="2:21">
      <c r="B166" s="6" t="s">
        <v>346</v>
      </c>
      <c r="C166" s="17">
        <v>1137512</v>
      </c>
      <c r="D166" s="18" t="s">
        <v>121</v>
      </c>
      <c r="E166" s="6"/>
      <c r="F166" s="18">
        <v>515328250</v>
      </c>
      <c r="G166" s="6" t="s">
        <v>188</v>
      </c>
      <c r="H166" s="6" t="s">
        <v>252</v>
      </c>
      <c r="I166" s="6" t="s">
        <v>190</v>
      </c>
      <c r="J166" s="6"/>
      <c r="K166" s="17">
        <v>2.74</v>
      </c>
      <c r="L166" s="6" t="s">
        <v>93</v>
      </c>
      <c r="M166" s="8">
        <v>3.5000000000000003E-2</v>
      </c>
      <c r="N166" s="8">
        <v>1.4800000000000001E-2</v>
      </c>
      <c r="O166" s="7">
        <v>2460965.12</v>
      </c>
      <c r="P166" s="7">
        <v>106.95</v>
      </c>
      <c r="Q166" s="7">
        <v>0</v>
      </c>
      <c r="R166" s="7">
        <v>2632</v>
      </c>
      <c r="S166" s="8">
        <v>7.3000000000000001E-3</v>
      </c>
      <c r="T166" s="8">
        <v>7.6E-3</v>
      </c>
      <c r="U166" s="8">
        <v>1.5E-3</v>
      </c>
    </row>
    <row r="167" spans="2:21">
      <c r="B167" s="6" t="s">
        <v>347</v>
      </c>
      <c r="C167" s="17">
        <v>1150812</v>
      </c>
      <c r="D167" s="18" t="s">
        <v>121</v>
      </c>
      <c r="E167" s="6"/>
      <c r="F167" s="18">
        <v>512607888</v>
      </c>
      <c r="G167" s="6" t="s">
        <v>348</v>
      </c>
      <c r="H167" s="6" t="s">
        <v>252</v>
      </c>
      <c r="I167" s="6" t="s">
        <v>190</v>
      </c>
      <c r="J167" s="6"/>
      <c r="K167" s="17">
        <v>3.79</v>
      </c>
      <c r="L167" s="6" t="s">
        <v>93</v>
      </c>
      <c r="M167" s="8">
        <v>3.2500000000000001E-2</v>
      </c>
      <c r="N167" s="8">
        <v>1.6799999999999999E-2</v>
      </c>
      <c r="O167" s="7">
        <v>2499432</v>
      </c>
      <c r="P167" s="7">
        <v>106.02</v>
      </c>
      <c r="Q167" s="7">
        <v>0</v>
      </c>
      <c r="R167" s="7">
        <v>2649.9</v>
      </c>
      <c r="S167" s="8">
        <v>3.3999999999999998E-3</v>
      </c>
      <c r="T167" s="8">
        <v>7.6E-3</v>
      </c>
      <c r="U167" s="8">
        <v>1.5E-3</v>
      </c>
    </row>
    <row r="168" spans="2:21">
      <c r="B168" s="6" t="s">
        <v>349</v>
      </c>
      <c r="C168" s="17">
        <v>1139591</v>
      </c>
      <c r="D168" s="18" t="s">
        <v>121</v>
      </c>
      <c r="E168" s="6"/>
      <c r="F168" s="18">
        <v>514065283</v>
      </c>
      <c r="G168" s="6" t="s">
        <v>207</v>
      </c>
      <c r="H168" s="6" t="s">
        <v>252</v>
      </c>
      <c r="I168" s="6" t="s">
        <v>190</v>
      </c>
      <c r="J168" s="6"/>
      <c r="K168" s="17">
        <v>2.23</v>
      </c>
      <c r="L168" s="6" t="s">
        <v>93</v>
      </c>
      <c r="M168" s="8">
        <v>2.4E-2</v>
      </c>
      <c r="N168" s="8">
        <v>1.5100000000000001E-2</v>
      </c>
      <c r="O168" s="7">
        <v>1512455.43</v>
      </c>
      <c r="P168" s="7">
        <v>102.22</v>
      </c>
      <c r="Q168" s="7">
        <v>0</v>
      </c>
      <c r="R168" s="7">
        <v>1546.03</v>
      </c>
      <c r="S168" s="8">
        <v>4.7999999999999996E-3</v>
      </c>
      <c r="T168" s="8">
        <v>4.4000000000000003E-3</v>
      </c>
      <c r="U168" s="8">
        <v>8.9999999999999998E-4</v>
      </c>
    </row>
    <row r="169" spans="2:21">
      <c r="B169" s="6" t="s">
        <v>350</v>
      </c>
      <c r="C169" s="17">
        <v>1410273</v>
      </c>
      <c r="D169" s="18" t="s">
        <v>121</v>
      </c>
      <c r="E169" s="6"/>
      <c r="F169" s="18">
        <v>520034372</v>
      </c>
      <c r="G169" s="6" t="s">
        <v>244</v>
      </c>
      <c r="H169" s="6" t="s">
        <v>252</v>
      </c>
      <c r="I169" s="6" t="s">
        <v>190</v>
      </c>
      <c r="J169" s="6"/>
      <c r="K169" s="17">
        <v>0.16</v>
      </c>
      <c r="L169" s="6" t="s">
        <v>93</v>
      </c>
      <c r="M169" s="8">
        <v>5.7500000000000002E-2</v>
      </c>
      <c r="N169" s="8">
        <v>2.0899999999999998E-2</v>
      </c>
      <c r="O169" s="7">
        <v>15087</v>
      </c>
      <c r="P169" s="7">
        <v>101.1</v>
      </c>
      <c r="Q169" s="7">
        <v>0</v>
      </c>
      <c r="R169" s="7">
        <v>15.25</v>
      </c>
      <c r="S169" s="8">
        <v>5.9999999999999995E-4</v>
      </c>
      <c r="T169" s="8">
        <v>0</v>
      </c>
      <c r="U169" s="8">
        <v>0</v>
      </c>
    </row>
    <row r="170" spans="2:21">
      <c r="B170" s="6" t="s">
        <v>351</v>
      </c>
      <c r="C170" s="17">
        <v>1136134</v>
      </c>
      <c r="D170" s="18" t="s">
        <v>121</v>
      </c>
      <c r="E170" s="6"/>
      <c r="F170" s="18">
        <v>514892801</v>
      </c>
      <c r="G170" s="6" t="s">
        <v>352</v>
      </c>
      <c r="H170" s="6" t="s">
        <v>246</v>
      </c>
      <c r="I170" s="6" t="s">
        <v>168</v>
      </c>
      <c r="J170" s="6"/>
      <c r="K170" s="17">
        <v>3.1</v>
      </c>
      <c r="L170" s="6" t="s">
        <v>93</v>
      </c>
      <c r="M170" s="8">
        <v>3.3500000000000002E-2</v>
      </c>
      <c r="N170" s="8">
        <v>1.2999999999999999E-2</v>
      </c>
      <c r="O170" s="7">
        <v>999999.99</v>
      </c>
      <c r="P170" s="7">
        <v>107.3</v>
      </c>
      <c r="Q170" s="7">
        <v>0</v>
      </c>
      <c r="R170" s="7">
        <v>1073</v>
      </c>
      <c r="S170" s="8">
        <v>2.3999999999999998E-3</v>
      </c>
      <c r="T170" s="8">
        <v>3.0999999999999999E-3</v>
      </c>
      <c r="U170" s="8">
        <v>5.9999999999999995E-4</v>
      </c>
    </row>
    <row r="171" spans="2:21">
      <c r="B171" s="6" t="s">
        <v>353</v>
      </c>
      <c r="C171" s="17">
        <v>1141951</v>
      </c>
      <c r="D171" s="18" t="s">
        <v>121</v>
      </c>
      <c r="E171" s="6"/>
      <c r="F171" s="18">
        <v>514892801</v>
      </c>
      <c r="G171" s="6" t="s">
        <v>352</v>
      </c>
      <c r="H171" s="6" t="s">
        <v>246</v>
      </c>
      <c r="I171" s="6" t="s">
        <v>168</v>
      </c>
      <c r="J171" s="6"/>
      <c r="K171" s="17">
        <v>5.18</v>
      </c>
      <c r="L171" s="6" t="s">
        <v>93</v>
      </c>
      <c r="M171" s="8">
        <v>2.6200000000000001E-2</v>
      </c>
      <c r="N171" s="8">
        <v>1.5599999999999999E-2</v>
      </c>
      <c r="O171" s="7">
        <v>2206025</v>
      </c>
      <c r="P171" s="7">
        <v>105.52</v>
      </c>
      <c r="Q171" s="7">
        <v>28.9</v>
      </c>
      <c r="R171" s="7">
        <v>2356.6999999999998</v>
      </c>
      <c r="S171" s="8">
        <v>4.5999999999999999E-3</v>
      </c>
      <c r="T171" s="8">
        <v>6.7999999999999996E-3</v>
      </c>
      <c r="U171" s="8">
        <v>1.2999999999999999E-3</v>
      </c>
    </row>
    <row r="172" spans="2:21">
      <c r="B172" s="6" t="s">
        <v>354</v>
      </c>
      <c r="C172" s="17">
        <v>1161751</v>
      </c>
      <c r="D172" s="18" t="s">
        <v>121</v>
      </c>
      <c r="E172" s="6"/>
      <c r="F172" s="18">
        <v>513901371</v>
      </c>
      <c r="G172" s="6" t="s">
        <v>355</v>
      </c>
      <c r="H172" s="6" t="s">
        <v>261</v>
      </c>
      <c r="I172" s="6" t="s">
        <v>168</v>
      </c>
      <c r="J172" s="6"/>
      <c r="K172" s="17">
        <v>5.85</v>
      </c>
      <c r="L172" s="6" t="s">
        <v>93</v>
      </c>
      <c r="M172" s="8">
        <v>2.0500000000000001E-2</v>
      </c>
      <c r="N172" s="8">
        <v>2.3099999999999999E-2</v>
      </c>
      <c r="O172" s="7">
        <v>2893000</v>
      </c>
      <c r="P172" s="7">
        <v>99.42</v>
      </c>
      <c r="Q172" s="7">
        <v>0</v>
      </c>
      <c r="R172" s="7">
        <v>2876.22</v>
      </c>
      <c r="S172" s="8">
        <v>6.7999999999999996E-3</v>
      </c>
      <c r="T172" s="8">
        <v>8.3000000000000001E-3</v>
      </c>
      <c r="U172" s="8">
        <v>1.6000000000000001E-3</v>
      </c>
    </row>
    <row r="173" spans="2:21">
      <c r="B173" s="6" t="s">
        <v>356</v>
      </c>
      <c r="C173" s="17">
        <v>1135698</v>
      </c>
      <c r="D173" s="18" t="s">
        <v>121</v>
      </c>
      <c r="E173" s="6"/>
      <c r="F173" s="18">
        <v>520034760</v>
      </c>
      <c r="G173" s="6" t="s">
        <v>188</v>
      </c>
      <c r="H173" s="6" t="s">
        <v>258</v>
      </c>
      <c r="I173" s="6" t="s">
        <v>190</v>
      </c>
      <c r="J173" s="6"/>
      <c r="K173" s="17">
        <v>1.38</v>
      </c>
      <c r="L173" s="6" t="s">
        <v>93</v>
      </c>
      <c r="M173" s="8">
        <v>3.9E-2</v>
      </c>
      <c r="N173" s="8">
        <v>1.0699999999999999E-2</v>
      </c>
      <c r="O173" s="7">
        <v>3722100.43</v>
      </c>
      <c r="P173" s="7">
        <v>104.93</v>
      </c>
      <c r="Q173" s="7">
        <v>0</v>
      </c>
      <c r="R173" s="7">
        <v>3905.6</v>
      </c>
      <c r="S173" s="8">
        <v>1.2200000000000001E-2</v>
      </c>
      <c r="T173" s="8">
        <v>1.12E-2</v>
      </c>
      <c r="U173" s="8">
        <v>2.2000000000000001E-3</v>
      </c>
    </row>
    <row r="174" spans="2:21">
      <c r="B174" s="6" t="s">
        <v>357</v>
      </c>
      <c r="C174" s="17">
        <v>2510170</v>
      </c>
      <c r="D174" s="18" t="s">
        <v>121</v>
      </c>
      <c r="E174" s="6"/>
      <c r="F174" s="18">
        <v>520036617</v>
      </c>
      <c r="G174" s="6" t="s">
        <v>188</v>
      </c>
      <c r="H174" s="6" t="s">
        <v>261</v>
      </c>
      <c r="I174" s="6" t="s">
        <v>168</v>
      </c>
      <c r="J174" s="6"/>
      <c r="K174" s="17">
        <v>5.08</v>
      </c>
      <c r="L174" s="6" t="s">
        <v>93</v>
      </c>
      <c r="M174" s="8">
        <v>4.9000000000000002E-2</v>
      </c>
      <c r="N174" s="8">
        <v>2.0400000000000001E-2</v>
      </c>
      <c r="O174" s="7">
        <v>0.83</v>
      </c>
      <c r="P174" s="7">
        <v>116.45</v>
      </c>
      <c r="Q174" s="7">
        <v>0</v>
      </c>
      <c r="R174" s="7">
        <v>0</v>
      </c>
      <c r="S174" s="8">
        <v>0</v>
      </c>
      <c r="T174" s="8">
        <v>0</v>
      </c>
      <c r="U174" s="8">
        <v>0</v>
      </c>
    </row>
    <row r="175" spans="2:21">
      <c r="B175" s="6" t="s">
        <v>358</v>
      </c>
      <c r="C175" s="17">
        <v>1140102</v>
      </c>
      <c r="D175" s="18" t="s">
        <v>121</v>
      </c>
      <c r="E175" s="6"/>
      <c r="F175" s="18">
        <v>510381601</v>
      </c>
      <c r="G175" s="6" t="s">
        <v>188</v>
      </c>
      <c r="H175" s="6" t="s">
        <v>261</v>
      </c>
      <c r="I175" s="6" t="s">
        <v>168</v>
      </c>
      <c r="J175" s="6"/>
      <c r="K175" s="17">
        <v>4.1100000000000003</v>
      </c>
      <c r="L175" s="6" t="s">
        <v>93</v>
      </c>
      <c r="M175" s="8">
        <v>4.2999999999999997E-2</v>
      </c>
      <c r="N175" s="8">
        <v>2.3199999999999998E-2</v>
      </c>
      <c r="O175" s="7">
        <v>2944050</v>
      </c>
      <c r="P175" s="7">
        <v>110.36</v>
      </c>
      <c r="Q175" s="7">
        <v>0</v>
      </c>
      <c r="R175" s="7">
        <v>3249.05</v>
      </c>
      <c r="S175" s="8">
        <v>2.8E-3</v>
      </c>
      <c r="T175" s="8">
        <v>9.2999999999999992E-3</v>
      </c>
      <c r="U175" s="8">
        <v>1.8E-3</v>
      </c>
    </row>
    <row r="176" spans="2:21">
      <c r="B176" s="6" t="s">
        <v>359</v>
      </c>
      <c r="C176" s="17">
        <v>2590511</v>
      </c>
      <c r="D176" s="18" t="s">
        <v>121</v>
      </c>
      <c r="E176" s="6"/>
      <c r="F176" s="18">
        <v>520036658</v>
      </c>
      <c r="G176" s="6" t="s">
        <v>150</v>
      </c>
      <c r="H176" s="6" t="s">
        <v>261</v>
      </c>
      <c r="I176" s="6" t="s">
        <v>168</v>
      </c>
      <c r="J176" s="6"/>
      <c r="K176" s="17">
        <v>5.72</v>
      </c>
      <c r="L176" s="6" t="s">
        <v>93</v>
      </c>
      <c r="M176" s="8">
        <v>2.7E-2</v>
      </c>
      <c r="N176" s="8">
        <v>2.3099999999999999E-2</v>
      </c>
      <c r="O176" s="7">
        <v>1500000</v>
      </c>
      <c r="P176" s="7">
        <v>103.12</v>
      </c>
      <c r="Q176" s="7">
        <v>0</v>
      </c>
      <c r="R176" s="7">
        <v>1546.8</v>
      </c>
      <c r="S176" s="8">
        <v>3.5999999999999999E-3</v>
      </c>
      <c r="T176" s="8">
        <v>4.4000000000000003E-3</v>
      </c>
      <c r="U176" s="8">
        <v>8.9999999999999998E-4</v>
      </c>
    </row>
    <row r="177" spans="2:21">
      <c r="B177" s="6" t="s">
        <v>360</v>
      </c>
      <c r="C177" s="17">
        <v>2590362</v>
      </c>
      <c r="D177" s="18" t="s">
        <v>121</v>
      </c>
      <c r="E177" s="6"/>
      <c r="F177" s="18">
        <v>520036658</v>
      </c>
      <c r="G177" s="6" t="s">
        <v>150</v>
      </c>
      <c r="H177" s="6" t="s">
        <v>261</v>
      </c>
      <c r="I177" s="6" t="s">
        <v>168</v>
      </c>
      <c r="J177" s="6"/>
      <c r="K177" s="17">
        <v>1.46</v>
      </c>
      <c r="L177" s="6" t="s">
        <v>93</v>
      </c>
      <c r="M177" s="8">
        <v>0.06</v>
      </c>
      <c r="N177" s="8">
        <v>1.4E-2</v>
      </c>
      <c r="O177" s="7">
        <v>795211.58</v>
      </c>
      <c r="P177" s="7">
        <v>106.8</v>
      </c>
      <c r="Q177" s="7">
        <v>0</v>
      </c>
      <c r="R177" s="7">
        <v>849.29</v>
      </c>
      <c r="S177" s="8">
        <v>1.9E-3</v>
      </c>
      <c r="T177" s="8">
        <v>2.3999999999999998E-3</v>
      </c>
      <c r="U177" s="8">
        <v>5.0000000000000001E-4</v>
      </c>
    </row>
    <row r="178" spans="2:21">
      <c r="B178" s="6" t="s">
        <v>361</v>
      </c>
      <c r="C178" s="17">
        <v>2590388</v>
      </c>
      <c r="D178" s="18" t="s">
        <v>121</v>
      </c>
      <c r="E178" s="6"/>
      <c r="F178" s="18">
        <v>520036658</v>
      </c>
      <c r="G178" s="6" t="s">
        <v>150</v>
      </c>
      <c r="H178" s="6" t="s">
        <v>261</v>
      </c>
      <c r="I178" s="6" t="s">
        <v>168</v>
      </c>
      <c r="J178" s="6"/>
      <c r="K178" s="17">
        <v>2.8</v>
      </c>
      <c r="L178" s="6" t="s">
        <v>93</v>
      </c>
      <c r="M178" s="8">
        <v>5.8999999999999997E-2</v>
      </c>
      <c r="N178" s="8">
        <v>1.7000000000000001E-2</v>
      </c>
      <c r="O178" s="7">
        <v>4427279.3</v>
      </c>
      <c r="P178" s="7">
        <v>112.11</v>
      </c>
      <c r="Q178" s="7">
        <v>0</v>
      </c>
      <c r="R178" s="7">
        <v>4963.42</v>
      </c>
      <c r="S178" s="8">
        <v>5.1999999999999998E-3</v>
      </c>
      <c r="T178" s="8">
        <v>1.43E-2</v>
      </c>
      <c r="U178" s="8">
        <v>2.8E-3</v>
      </c>
    </row>
    <row r="179" spans="2:21">
      <c r="B179" s="6" t="s">
        <v>362</v>
      </c>
      <c r="C179" s="17">
        <v>1134790</v>
      </c>
      <c r="D179" s="18" t="s">
        <v>121</v>
      </c>
      <c r="E179" s="6"/>
      <c r="F179" s="18">
        <v>520044322</v>
      </c>
      <c r="G179" s="6" t="s">
        <v>265</v>
      </c>
      <c r="H179" s="6" t="s">
        <v>261</v>
      </c>
      <c r="I179" s="6" t="s">
        <v>168</v>
      </c>
      <c r="J179" s="6"/>
      <c r="K179" s="17">
        <v>3.02</v>
      </c>
      <c r="L179" s="6" t="s">
        <v>93</v>
      </c>
      <c r="M179" s="8">
        <v>4.2999999999999997E-2</v>
      </c>
      <c r="N179" s="8">
        <v>6.3399999999999998E-2</v>
      </c>
      <c r="O179" s="7">
        <v>8413261</v>
      </c>
      <c r="P179" s="7">
        <v>95.85</v>
      </c>
      <c r="Q179" s="7">
        <v>0</v>
      </c>
      <c r="R179" s="7">
        <v>8064.11</v>
      </c>
      <c r="S179" s="8">
        <v>2.5999999999999999E-3</v>
      </c>
      <c r="T179" s="8">
        <v>2.3199999999999998E-2</v>
      </c>
      <c r="U179" s="8">
        <v>4.4999999999999997E-3</v>
      </c>
    </row>
    <row r="180" spans="2:21">
      <c r="B180" s="6" t="s">
        <v>363</v>
      </c>
      <c r="C180" s="17">
        <v>5760236</v>
      </c>
      <c r="D180" s="18" t="s">
        <v>121</v>
      </c>
      <c r="E180" s="6"/>
      <c r="F180" s="18">
        <v>520028010</v>
      </c>
      <c r="G180" s="6" t="s">
        <v>265</v>
      </c>
      <c r="H180" s="6" t="s">
        <v>261</v>
      </c>
      <c r="I180" s="6" t="s">
        <v>168</v>
      </c>
      <c r="J180" s="6"/>
      <c r="K180" s="17">
        <v>2.67</v>
      </c>
      <c r="L180" s="6" t="s">
        <v>93</v>
      </c>
      <c r="M180" s="8">
        <v>4.5499999999999999E-2</v>
      </c>
      <c r="N180" s="8">
        <v>1.4999999999999999E-2</v>
      </c>
      <c r="O180" s="7">
        <v>3475752.2</v>
      </c>
      <c r="P180" s="7">
        <v>108.71</v>
      </c>
      <c r="Q180" s="7">
        <v>0</v>
      </c>
      <c r="R180" s="7">
        <v>3778.49</v>
      </c>
      <c r="S180" s="8">
        <v>5.7000000000000002E-3</v>
      </c>
      <c r="T180" s="8">
        <v>1.09E-2</v>
      </c>
      <c r="U180" s="8">
        <v>2.0999999999999999E-3</v>
      </c>
    </row>
    <row r="181" spans="2:21">
      <c r="B181" s="6" t="s">
        <v>364</v>
      </c>
      <c r="C181" s="17">
        <v>5760301</v>
      </c>
      <c r="D181" s="18" t="s">
        <v>121</v>
      </c>
      <c r="E181" s="6"/>
      <c r="F181" s="18">
        <v>520028010</v>
      </c>
      <c r="G181" s="6" t="s">
        <v>265</v>
      </c>
      <c r="H181" s="6" t="s">
        <v>261</v>
      </c>
      <c r="I181" s="6" t="s">
        <v>168</v>
      </c>
      <c r="J181" s="6"/>
      <c r="K181" s="17">
        <v>5.8</v>
      </c>
      <c r="L181" s="6" t="s">
        <v>93</v>
      </c>
      <c r="M181" s="8">
        <v>2.1999999999999999E-2</v>
      </c>
      <c r="N181" s="8">
        <v>2.3199999999999998E-2</v>
      </c>
      <c r="O181" s="7">
        <v>533000</v>
      </c>
      <c r="P181" s="7">
        <v>99.46</v>
      </c>
      <c r="Q181" s="7">
        <v>0</v>
      </c>
      <c r="R181" s="7">
        <v>530.12</v>
      </c>
      <c r="T181" s="8">
        <v>1.5E-3</v>
      </c>
      <c r="U181" s="8">
        <v>2.9999999999999997E-4</v>
      </c>
    </row>
    <row r="182" spans="2:21">
      <c r="B182" s="6" t="s">
        <v>365</v>
      </c>
      <c r="C182" s="17">
        <v>5430137</v>
      </c>
      <c r="D182" s="18" t="s">
        <v>121</v>
      </c>
      <c r="E182" s="6"/>
      <c r="F182" s="18">
        <v>520040700</v>
      </c>
      <c r="G182" s="6" t="s">
        <v>244</v>
      </c>
      <c r="H182" s="6" t="s">
        <v>261</v>
      </c>
      <c r="I182" s="6" t="s">
        <v>168</v>
      </c>
      <c r="J182" s="6"/>
      <c r="K182" s="17">
        <v>2.56</v>
      </c>
      <c r="L182" s="6" t="s">
        <v>93</v>
      </c>
      <c r="M182" s="8">
        <v>6.25E-2</v>
      </c>
      <c r="N182" s="8">
        <v>2.07E-2</v>
      </c>
      <c r="O182" s="7">
        <v>599191.77</v>
      </c>
      <c r="P182" s="7">
        <v>112.63</v>
      </c>
      <c r="Q182" s="7">
        <v>0</v>
      </c>
      <c r="R182" s="7">
        <v>674.87</v>
      </c>
      <c r="S182" s="8">
        <v>4.1000000000000003E-3</v>
      </c>
      <c r="T182" s="8">
        <v>1.9E-3</v>
      </c>
      <c r="U182" s="8">
        <v>4.0000000000000002E-4</v>
      </c>
    </row>
    <row r="183" spans="2:21">
      <c r="B183" s="6" t="s">
        <v>366</v>
      </c>
      <c r="C183" s="17">
        <v>1159326</v>
      </c>
      <c r="D183" s="18" t="s">
        <v>121</v>
      </c>
      <c r="E183" s="6"/>
      <c r="F183" s="18">
        <v>512719485</v>
      </c>
      <c r="G183" s="6" t="s">
        <v>192</v>
      </c>
      <c r="H183" s="6" t="s">
        <v>258</v>
      </c>
      <c r="I183" s="6" t="s">
        <v>190</v>
      </c>
      <c r="J183" s="6"/>
      <c r="K183" s="17">
        <v>5.73</v>
      </c>
      <c r="L183" s="6" t="s">
        <v>93</v>
      </c>
      <c r="M183" s="8">
        <v>2.8000000000000001E-2</v>
      </c>
      <c r="N183" s="8">
        <v>2.01E-2</v>
      </c>
      <c r="O183" s="7">
        <v>146000</v>
      </c>
      <c r="P183" s="7">
        <v>104.6</v>
      </c>
      <c r="Q183" s="7">
        <v>0</v>
      </c>
      <c r="R183" s="7">
        <v>152.72</v>
      </c>
      <c r="S183" s="8">
        <v>5.0000000000000001E-4</v>
      </c>
      <c r="T183" s="8">
        <v>4.0000000000000002E-4</v>
      </c>
      <c r="U183" s="8">
        <v>1E-4</v>
      </c>
    </row>
    <row r="184" spans="2:21">
      <c r="B184" s="6" t="s">
        <v>367</v>
      </c>
      <c r="C184" s="17">
        <v>6990212</v>
      </c>
      <c r="D184" s="18" t="s">
        <v>121</v>
      </c>
      <c r="E184" s="6"/>
      <c r="F184" s="18">
        <v>520025438</v>
      </c>
      <c r="G184" s="6" t="s">
        <v>192</v>
      </c>
      <c r="H184" s="6" t="s">
        <v>258</v>
      </c>
      <c r="I184" s="6" t="s">
        <v>190</v>
      </c>
      <c r="J184" s="6"/>
      <c r="K184" s="17">
        <v>6.25</v>
      </c>
      <c r="L184" s="6" t="s">
        <v>93</v>
      </c>
      <c r="M184" s="8">
        <v>3.95E-2</v>
      </c>
      <c r="N184" s="8">
        <v>3.1600000000000003E-2</v>
      </c>
      <c r="O184" s="7">
        <v>1273667.01</v>
      </c>
      <c r="P184" s="7">
        <v>105.1</v>
      </c>
      <c r="Q184" s="7">
        <v>0</v>
      </c>
      <c r="R184" s="7">
        <v>1338.62</v>
      </c>
      <c r="S184" s="8">
        <v>6.9999999999999999E-4</v>
      </c>
      <c r="T184" s="8">
        <v>3.8E-3</v>
      </c>
      <c r="U184" s="8">
        <v>6.9999999999999999E-4</v>
      </c>
    </row>
    <row r="185" spans="2:21">
      <c r="B185" s="6" t="s">
        <v>368</v>
      </c>
      <c r="C185" s="17">
        <v>6990196</v>
      </c>
      <c r="D185" s="18" t="s">
        <v>121</v>
      </c>
      <c r="E185" s="6"/>
      <c r="F185" s="18">
        <v>520025438</v>
      </c>
      <c r="G185" s="6" t="s">
        <v>188</v>
      </c>
      <c r="H185" s="6" t="s">
        <v>258</v>
      </c>
      <c r="I185" s="6" t="s">
        <v>190</v>
      </c>
      <c r="J185" s="6"/>
      <c r="K185" s="17">
        <v>3.22</v>
      </c>
      <c r="L185" s="6" t="s">
        <v>93</v>
      </c>
      <c r="M185" s="8">
        <v>7.0499999999999993E-2</v>
      </c>
      <c r="N185" s="8">
        <v>2.0799999999999999E-2</v>
      </c>
      <c r="O185" s="7">
        <v>906667.11</v>
      </c>
      <c r="P185" s="7">
        <v>116.61</v>
      </c>
      <c r="Q185" s="7">
        <v>0</v>
      </c>
      <c r="R185" s="7">
        <v>1057.26</v>
      </c>
      <c r="S185" s="8">
        <v>2E-3</v>
      </c>
      <c r="T185" s="8">
        <v>3.0000000000000001E-3</v>
      </c>
      <c r="U185" s="8">
        <v>5.9999999999999995E-4</v>
      </c>
    </row>
    <row r="186" spans="2:21">
      <c r="B186" s="6" t="s">
        <v>369</v>
      </c>
      <c r="C186" s="17">
        <v>1145432</v>
      </c>
      <c r="D186" s="18" t="s">
        <v>121</v>
      </c>
      <c r="E186" s="6"/>
      <c r="F186" s="18">
        <v>1863501</v>
      </c>
      <c r="G186" s="6" t="s">
        <v>188</v>
      </c>
      <c r="H186" s="6" t="s">
        <v>261</v>
      </c>
      <c r="I186" s="6" t="s">
        <v>168</v>
      </c>
      <c r="J186" s="6"/>
      <c r="K186" s="17">
        <v>1.84</v>
      </c>
      <c r="L186" s="6" t="s">
        <v>93</v>
      </c>
      <c r="M186" s="8">
        <v>5.0183999999999999E-2</v>
      </c>
      <c r="N186" s="8">
        <v>5.3199999999999997E-2</v>
      </c>
      <c r="O186" s="7">
        <v>673000</v>
      </c>
      <c r="P186" s="7">
        <v>101.21</v>
      </c>
      <c r="Q186" s="7">
        <v>0</v>
      </c>
      <c r="R186" s="7">
        <v>681.14</v>
      </c>
      <c r="S186" s="8">
        <v>1.8E-3</v>
      </c>
      <c r="T186" s="8">
        <v>2E-3</v>
      </c>
      <c r="U186" s="8">
        <v>4.0000000000000002E-4</v>
      </c>
    </row>
    <row r="187" spans="2:21">
      <c r="B187" s="6" t="s">
        <v>370</v>
      </c>
      <c r="C187" s="17">
        <v>1143080</v>
      </c>
      <c r="D187" s="18" t="s">
        <v>121</v>
      </c>
      <c r="E187" s="6"/>
      <c r="F187" s="18">
        <v>511930125</v>
      </c>
      <c r="G187" s="6" t="s">
        <v>218</v>
      </c>
      <c r="H187" s="6" t="s">
        <v>261</v>
      </c>
      <c r="I187" s="6" t="s">
        <v>168</v>
      </c>
      <c r="J187" s="6"/>
      <c r="K187" s="17">
        <v>5.29</v>
      </c>
      <c r="L187" s="6" t="s">
        <v>93</v>
      </c>
      <c r="M187" s="8">
        <v>2.5000000000000001E-2</v>
      </c>
      <c r="N187" s="8">
        <v>4.7100000000000003E-2</v>
      </c>
      <c r="O187" s="7">
        <v>370224</v>
      </c>
      <c r="P187" s="7">
        <v>89.22</v>
      </c>
      <c r="Q187" s="7">
        <v>9.26</v>
      </c>
      <c r="R187" s="7">
        <v>339.57</v>
      </c>
      <c r="S187" s="8">
        <v>5.9999999999999995E-4</v>
      </c>
      <c r="T187" s="8">
        <v>1E-3</v>
      </c>
      <c r="U187" s="8">
        <v>2.0000000000000001E-4</v>
      </c>
    </row>
    <row r="188" spans="2:21">
      <c r="B188" s="6" t="s">
        <v>371</v>
      </c>
      <c r="C188" s="17">
        <v>1132836</v>
      </c>
      <c r="D188" s="18" t="s">
        <v>121</v>
      </c>
      <c r="E188" s="6"/>
      <c r="F188" s="18">
        <v>511930125</v>
      </c>
      <c r="G188" s="6" t="s">
        <v>218</v>
      </c>
      <c r="H188" s="6" t="s">
        <v>261</v>
      </c>
      <c r="I188" s="6" t="s">
        <v>168</v>
      </c>
      <c r="J188" s="6"/>
      <c r="K188" s="17">
        <v>2.95</v>
      </c>
      <c r="L188" s="6" t="s">
        <v>93</v>
      </c>
      <c r="M188" s="8">
        <v>4.1399999999999999E-2</v>
      </c>
      <c r="N188" s="8">
        <v>3.0499999999999999E-2</v>
      </c>
      <c r="O188" s="7">
        <v>389505.41</v>
      </c>
      <c r="P188" s="7">
        <v>103.21</v>
      </c>
      <c r="Q188" s="7">
        <v>8.06</v>
      </c>
      <c r="R188" s="7">
        <v>410.07</v>
      </c>
      <c r="S188" s="8">
        <v>5.9999999999999995E-4</v>
      </c>
      <c r="T188" s="8">
        <v>1.1999999999999999E-3</v>
      </c>
      <c r="U188" s="8">
        <v>2.0000000000000001E-4</v>
      </c>
    </row>
    <row r="189" spans="2:21">
      <c r="B189" s="6" t="s">
        <v>372</v>
      </c>
      <c r="C189" s="17">
        <v>1129741</v>
      </c>
      <c r="D189" s="18" t="s">
        <v>121</v>
      </c>
      <c r="E189" s="6"/>
      <c r="F189" s="18">
        <v>520036104</v>
      </c>
      <c r="G189" s="6" t="s">
        <v>188</v>
      </c>
      <c r="H189" s="6" t="s">
        <v>261</v>
      </c>
      <c r="I189" s="6" t="s">
        <v>168</v>
      </c>
      <c r="J189" s="6"/>
      <c r="K189" s="17">
        <v>3.03</v>
      </c>
      <c r="L189" s="6" t="s">
        <v>93</v>
      </c>
      <c r="M189" s="8">
        <v>6.2300000000000001E-2</v>
      </c>
      <c r="N189" s="8">
        <v>1.8599999999999998E-2</v>
      </c>
      <c r="O189" s="7">
        <v>1223050.04</v>
      </c>
      <c r="P189" s="7">
        <v>115.36</v>
      </c>
      <c r="Q189" s="7">
        <v>0</v>
      </c>
      <c r="R189" s="7">
        <v>1410.91</v>
      </c>
      <c r="S189" s="8">
        <v>2.3999999999999998E-3</v>
      </c>
      <c r="T189" s="8">
        <v>4.1000000000000003E-3</v>
      </c>
      <c r="U189" s="8">
        <v>8.0000000000000004E-4</v>
      </c>
    </row>
    <row r="190" spans="2:21">
      <c r="B190" s="6" t="s">
        <v>373</v>
      </c>
      <c r="C190" s="17">
        <v>1143304</v>
      </c>
      <c r="D190" s="18" t="s">
        <v>121</v>
      </c>
      <c r="E190" s="6"/>
      <c r="F190" s="18">
        <v>1841580</v>
      </c>
      <c r="G190" s="6" t="s">
        <v>192</v>
      </c>
      <c r="H190" s="6" t="s">
        <v>276</v>
      </c>
      <c r="I190" s="6" t="s">
        <v>190</v>
      </c>
      <c r="J190" s="6"/>
      <c r="K190" s="17">
        <v>4.07</v>
      </c>
      <c r="L190" s="6" t="s">
        <v>93</v>
      </c>
      <c r="M190" s="8">
        <v>3.2500000000000001E-2</v>
      </c>
      <c r="N190" s="8">
        <v>4.9599999999999998E-2</v>
      </c>
      <c r="O190" s="7">
        <v>1025473</v>
      </c>
      <c r="P190" s="7">
        <v>94.88</v>
      </c>
      <c r="Q190" s="7">
        <v>0</v>
      </c>
      <c r="R190" s="7">
        <v>972.97</v>
      </c>
      <c r="S190" s="8">
        <v>1.2999999999999999E-3</v>
      </c>
      <c r="T190" s="8">
        <v>2.8E-3</v>
      </c>
      <c r="U190" s="8">
        <v>5.0000000000000001E-4</v>
      </c>
    </row>
    <row r="191" spans="2:21">
      <c r="B191" s="6" t="s">
        <v>374</v>
      </c>
      <c r="C191" s="17">
        <v>1160878</v>
      </c>
      <c r="D191" s="18" t="s">
        <v>121</v>
      </c>
      <c r="E191" s="6"/>
      <c r="F191" s="18">
        <v>510560188</v>
      </c>
      <c r="G191" s="6" t="s">
        <v>192</v>
      </c>
      <c r="H191" s="6" t="s">
        <v>276</v>
      </c>
      <c r="I191" s="6" t="s">
        <v>190</v>
      </c>
      <c r="J191" s="6"/>
      <c r="K191" s="17">
        <v>6.49</v>
      </c>
      <c r="L191" s="6" t="s">
        <v>93</v>
      </c>
      <c r="M191" s="8">
        <v>3.2500000000000001E-2</v>
      </c>
      <c r="N191" s="8">
        <v>2.7099999999999999E-2</v>
      </c>
      <c r="O191" s="7">
        <v>1500000</v>
      </c>
      <c r="P191" s="7">
        <v>104.46</v>
      </c>
      <c r="Q191" s="7">
        <v>0</v>
      </c>
      <c r="R191" s="7">
        <v>1566.9</v>
      </c>
      <c r="S191" s="8">
        <v>6.1000000000000004E-3</v>
      </c>
      <c r="T191" s="8">
        <v>4.4999999999999997E-3</v>
      </c>
      <c r="U191" s="8">
        <v>8.9999999999999998E-4</v>
      </c>
    </row>
    <row r="192" spans="2:21">
      <c r="B192" s="6" t="s">
        <v>375</v>
      </c>
      <c r="C192" s="17">
        <v>5780093</v>
      </c>
      <c r="D192" s="18" t="s">
        <v>121</v>
      </c>
      <c r="E192" s="6"/>
      <c r="F192" s="18">
        <v>520033473</v>
      </c>
      <c r="G192" s="6" t="s">
        <v>376</v>
      </c>
      <c r="H192" s="6" t="s">
        <v>377</v>
      </c>
      <c r="I192" s="6" t="s">
        <v>168</v>
      </c>
      <c r="J192" s="6"/>
      <c r="K192" s="17">
        <v>0.5</v>
      </c>
      <c r="L192" s="6" t="s">
        <v>93</v>
      </c>
      <c r="M192" s="8">
        <v>5.7000000000000002E-2</v>
      </c>
      <c r="N192" s="8">
        <v>1.3599999999999999E-2</v>
      </c>
      <c r="O192" s="7">
        <v>139404.93</v>
      </c>
      <c r="P192" s="7">
        <v>102.16</v>
      </c>
      <c r="Q192" s="7">
        <v>0</v>
      </c>
      <c r="R192" s="7">
        <v>142.41999999999999</v>
      </c>
      <c r="S192" s="8">
        <v>3.5000000000000001E-3</v>
      </c>
      <c r="T192" s="8">
        <v>4.0000000000000002E-4</v>
      </c>
      <c r="U192" s="8">
        <v>1E-4</v>
      </c>
    </row>
    <row r="193" spans="2:21">
      <c r="B193" s="6" t="s">
        <v>378</v>
      </c>
      <c r="C193" s="17">
        <v>1140656</v>
      </c>
      <c r="D193" s="18" t="s">
        <v>121</v>
      </c>
      <c r="E193" s="6"/>
      <c r="F193" s="18">
        <v>520043878</v>
      </c>
      <c r="G193" s="6" t="s">
        <v>150</v>
      </c>
      <c r="H193" s="6" t="s">
        <v>276</v>
      </c>
      <c r="I193" s="6" t="s">
        <v>190</v>
      </c>
      <c r="J193" s="6"/>
      <c r="K193" s="17">
        <v>2.81</v>
      </c>
      <c r="L193" s="6" t="s">
        <v>93</v>
      </c>
      <c r="M193" s="8">
        <v>2.9499999999999998E-2</v>
      </c>
      <c r="N193" s="8">
        <v>1.41E-2</v>
      </c>
      <c r="O193" s="7">
        <v>3876918.19</v>
      </c>
      <c r="P193" s="7">
        <v>104.62</v>
      </c>
      <c r="Q193" s="7">
        <v>0</v>
      </c>
      <c r="R193" s="7">
        <v>4056.03</v>
      </c>
      <c r="S193" s="8">
        <v>1.41E-2</v>
      </c>
      <c r="T193" s="8">
        <v>1.17E-2</v>
      </c>
      <c r="U193" s="8">
        <v>2.3E-3</v>
      </c>
    </row>
    <row r="194" spans="2:21">
      <c r="B194" s="6" t="s">
        <v>379</v>
      </c>
      <c r="C194" s="17">
        <v>1159474</v>
      </c>
      <c r="D194" s="18" t="s">
        <v>121</v>
      </c>
      <c r="E194" s="6"/>
      <c r="F194" s="18">
        <v>1921080</v>
      </c>
      <c r="G194" s="6" t="s">
        <v>192</v>
      </c>
      <c r="H194" s="6" t="s">
        <v>377</v>
      </c>
      <c r="I194" s="6" t="s">
        <v>168</v>
      </c>
      <c r="J194" s="6"/>
      <c r="K194" s="17">
        <v>2.86</v>
      </c>
      <c r="L194" s="6" t="s">
        <v>93</v>
      </c>
      <c r="M194" s="8">
        <v>4.65E-2</v>
      </c>
      <c r="N194" s="8">
        <v>3.8899999999999997E-2</v>
      </c>
      <c r="O194" s="7">
        <v>248000</v>
      </c>
      <c r="P194" s="7">
        <v>104.27</v>
      </c>
      <c r="Q194" s="7">
        <v>0</v>
      </c>
      <c r="R194" s="7">
        <v>258.58999999999997</v>
      </c>
      <c r="S194" s="8">
        <v>8.9999999999999998E-4</v>
      </c>
      <c r="T194" s="8">
        <v>6.9999999999999999E-4</v>
      </c>
      <c r="U194" s="8">
        <v>1E-4</v>
      </c>
    </row>
    <row r="195" spans="2:21">
      <c r="B195" s="6" t="s">
        <v>380</v>
      </c>
      <c r="C195" s="17">
        <v>1143544</v>
      </c>
      <c r="D195" s="18" t="s">
        <v>121</v>
      </c>
      <c r="E195" s="6"/>
      <c r="F195" s="18">
        <v>1964054</v>
      </c>
      <c r="G195" s="6" t="s">
        <v>192</v>
      </c>
      <c r="H195" s="6" t="s">
        <v>280</v>
      </c>
      <c r="I195" s="6" t="s">
        <v>168</v>
      </c>
      <c r="J195" s="6"/>
      <c r="K195" s="17">
        <v>2.44</v>
      </c>
      <c r="L195" s="6" t="s">
        <v>93</v>
      </c>
      <c r="M195" s="8">
        <v>6.2E-2</v>
      </c>
      <c r="N195" s="8">
        <v>0.55249999999999999</v>
      </c>
      <c r="O195" s="7">
        <v>879963</v>
      </c>
      <c r="P195" s="7">
        <v>37.020000000000003</v>
      </c>
      <c r="Q195" s="7">
        <v>0</v>
      </c>
      <c r="R195" s="7">
        <v>325.76</v>
      </c>
      <c r="S195" s="8">
        <v>1E-3</v>
      </c>
      <c r="T195" s="8">
        <v>8.9999999999999998E-4</v>
      </c>
      <c r="U195" s="8">
        <v>2.0000000000000001E-4</v>
      </c>
    </row>
    <row r="196" spans="2:21">
      <c r="B196" s="6" t="s">
        <v>381</v>
      </c>
      <c r="C196" s="17">
        <v>1138775</v>
      </c>
      <c r="D196" s="18" t="s">
        <v>121</v>
      </c>
      <c r="E196" s="6"/>
      <c r="F196" s="18">
        <v>1328683</v>
      </c>
      <c r="G196" s="6" t="s">
        <v>188</v>
      </c>
      <c r="H196" s="6" t="s">
        <v>382</v>
      </c>
      <c r="I196" s="6" t="s">
        <v>190</v>
      </c>
      <c r="J196" s="6"/>
      <c r="K196" s="17">
        <v>2.5299999999999998</v>
      </c>
      <c r="L196" s="6" t="s">
        <v>93</v>
      </c>
      <c r="M196" s="8">
        <v>5.1999999999999998E-2</v>
      </c>
      <c r="N196" s="8">
        <v>3.1899999999999998E-2</v>
      </c>
      <c r="O196" s="7">
        <v>-0.47</v>
      </c>
      <c r="P196" s="7">
        <v>107.68</v>
      </c>
      <c r="Q196" s="7">
        <v>0</v>
      </c>
      <c r="R196" s="7">
        <v>0</v>
      </c>
      <c r="S196" s="8">
        <v>0</v>
      </c>
      <c r="T196" s="8">
        <v>0</v>
      </c>
      <c r="U196" s="8">
        <v>0</v>
      </c>
    </row>
    <row r="197" spans="2:21">
      <c r="B197" s="6" t="s">
        <v>383</v>
      </c>
      <c r="C197" s="17">
        <v>6390348</v>
      </c>
      <c r="D197" s="18" t="s">
        <v>121</v>
      </c>
      <c r="E197" s="6"/>
      <c r="F197" s="18">
        <v>520023896</v>
      </c>
      <c r="G197" s="6" t="s">
        <v>265</v>
      </c>
      <c r="H197" s="6" t="s">
        <v>283</v>
      </c>
      <c r="I197" s="6" t="s">
        <v>168</v>
      </c>
      <c r="J197" s="6"/>
      <c r="K197" s="17">
        <v>3.96</v>
      </c>
      <c r="L197" s="6" t="s">
        <v>93</v>
      </c>
      <c r="M197" s="8">
        <v>4.8000000000000001E-2</v>
      </c>
      <c r="N197" s="8">
        <v>7.4700000000000003E-2</v>
      </c>
      <c r="O197" s="7">
        <v>579763</v>
      </c>
      <c r="P197" s="7">
        <v>90.63</v>
      </c>
      <c r="Q197" s="7">
        <v>0</v>
      </c>
      <c r="R197" s="7">
        <v>525.44000000000005</v>
      </c>
      <c r="S197" s="8">
        <v>2.9999999999999997E-4</v>
      </c>
      <c r="T197" s="8">
        <v>1.5E-3</v>
      </c>
      <c r="U197" s="8">
        <v>2.9999999999999997E-4</v>
      </c>
    </row>
    <row r="198" spans="2:21">
      <c r="B198" s="6" t="s">
        <v>384</v>
      </c>
      <c r="C198" s="17">
        <v>1156025</v>
      </c>
      <c r="D198" s="18" t="s">
        <v>121</v>
      </c>
      <c r="E198" s="6"/>
      <c r="F198" s="18">
        <v>520042177</v>
      </c>
      <c r="G198" s="6" t="s">
        <v>233</v>
      </c>
      <c r="H198" s="6" t="s">
        <v>385</v>
      </c>
      <c r="I198" s="6" t="s">
        <v>190</v>
      </c>
      <c r="J198" s="6"/>
      <c r="K198" s="17">
        <v>4.4800000000000004</v>
      </c>
      <c r="L198" s="6" t="s">
        <v>93</v>
      </c>
      <c r="M198" s="8">
        <v>5.45E-2</v>
      </c>
      <c r="N198" s="8">
        <v>3.2199999999999999E-2</v>
      </c>
      <c r="O198" s="7">
        <v>527103</v>
      </c>
      <c r="P198" s="7">
        <v>110.36</v>
      </c>
      <c r="Q198" s="7">
        <v>14.36</v>
      </c>
      <c r="R198" s="7">
        <v>596.07000000000005</v>
      </c>
      <c r="S198" s="8">
        <v>3.0999999999999999E-3</v>
      </c>
      <c r="T198" s="8">
        <v>1.6999999999999999E-3</v>
      </c>
      <c r="U198" s="8">
        <v>2.9999999999999997E-4</v>
      </c>
    </row>
    <row r="199" spans="2:21">
      <c r="B199" s="6" t="s">
        <v>386</v>
      </c>
      <c r="C199" s="17">
        <v>1151026</v>
      </c>
      <c r="D199" s="18" t="s">
        <v>121</v>
      </c>
      <c r="E199" s="6"/>
      <c r="F199" s="18">
        <v>520042177</v>
      </c>
      <c r="G199" s="6" t="s">
        <v>233</v>
      </c>
      <c r="H199" s="6" t="s">
        <v>385</v>
      </c>
      <c r="I199" s="6" t="s">
        <v>190</v>
      </c>
      <c r="J199" s="6"/>
      <c r="K199" s="17">
        <v>3.26</v>
      </c>
      <c r="L199" s="6" t="s">
        <v>93</v>
      </c>
      <c r="M199" s="8">
        <v>4.7500000000000001E-2</v>
      </c>
      <c r="N199" s="8">
        <v>1.01E-2</v>
      </c>
      <c r="O199" s="7">
        <v>221457</v>
      </c>
      <c r="P199" s="7">
        <v>112.87</v>
      </c>
      <c r="Q199" s="7">
        <v>2.63</v>
      </c>
      <c r="R199" s="7">
        <v>252.59</v>
      </c>
      <c r="S199" s="8">
        <v>2.2000000000000001E-3</v>
      </c>
      <c r="T199" s="8">
        <v>6.9999999999999999E-4</v>
      </c>
      <c r="U199" s="8">
        <v>1E-4</v>
      </c>
    </row>
    <row r="200" spans="2:21">
      <c r="B200" s="6" t="s">
        <v>387</v>
      </c>
      <c r="C200" s="17">
        <v>1120872</v>
      </c>
      <c r="D200" s="18" t="s">
        <v>121</v>
      </c>
      <c r="E200" s="6"/>
      <c r="F200" s="18">
        <v>512832742</v>
      </c>
      <c r="G200" s="6" t="s">
        <v>218</v>
      </c>
      <c r="H200" s="6" t="s">
        <v>388</v>
      </c>
      <c r="I200" s="6" t="s">
        <v>190</v>
      </c>
      <c r="J200" s="6"/>
      <c r="L200" s="6" t="s">
        <v>93</v>
      </c>
      <c r="M200" s="8">
        <v>6.5000000000000002E-2</v>
      </c>
      <c r="O200" s="7">
        <v>-0.19</v>
      </c>
      <c r="P200" s="7">
        <v>107.41</v>
      </c>
      <c r="Q200" s="7">
        <v>0</v>
      </c>
      <c r="R200" s="7">
        <v>0</v>
      </c>
      <c r="S200" s="8">
        <v>0</v>
      </c>
      <c r="T200" s="8">
        <v>0</v>
      </c>
      <c r="U200" s="8">
        <v>0</v>
      </c>
    </row>
    <row r="201" spans="2:21">
      <c r="B201" s="6" t="s">
        <v>389</v>
      </c>
      <c r="C201" s="17">
        <v>1139203</v>
      </c>
      <c r="D201" s="18" t="s">
        <v>121</v>
      </c>
      <c r="E201" s="6"/>
      <c r="F201" s="18">
        <v>512832742</v>
      </c>
      <c r="G201" s="6" t="s">
        <v>218</v>
      </c>
      <c r="H201" s="6" t="s">
        <v>390</v>
      </c>
      <c r="I201" s="6" t="s">
        <v>190</v>
      </c>
      <c r="J201" s="6"/>
      <c r="K201" s="17">
        <v>4.4800000000000004</v>
      </c>
      <c r="L201" s="6" t="s">
        <v>93</v>
      </c>
      <c r="M201" s="8">
        <v>3.85E-2</v>
      </c>
      <c r="N201" s="8">
        <v>6.7900000000000002E-2</v>
      </c>
      <c r="O201" s="7">
        <v>1729787.73</v>
      </c>
      <c r="P201" s="7">
        <v>88.63</v>
      </c>
      <c r="Q201" s="7">
        <v>0</v>
      </c>
      <c r="R201" s="7">
        <v>1533.11</v>
      </c>
      <c r="S201" s="8">
        <v>1.1000000000000001E-3</v>
      </c>
      <c r="T201" s="8">
        <v>4.4000000000000003E-3</v>
      </c>
      <c r="U201" s="8">
        <v>8.9999999999999998E-4</v>
      </c>
    </row>
    <row r="202" spans="2:21">
      <c r="B202" s="6" t="s">
        <v>391</v>
      </c>
      <c r="C202" s="17">
        <v>1161298</v>
      </c>
      <c r="D202" s="18" t="s">
        <v>121</v>
      </c>
      <c r="E202" s="6"/>
      <c r="F202" s="18">
        <v>512832742</v>
      </c>
      <c r="G202" s="6" t="s">
        <v>218</v>
      </c>
      <c r="H202" s="6" t="s">
        <v>285</v>
      </c>
      <c r="I202" s="6"/>
      <c r="J202" s="6"/>
      <c r="K202" s="17">
        <v>4.4800000000000004</v>
      </c>
      <c r="L202" s="6" t="s">
        <v>93</v>
      </c>
      <c r="M202" s="8">
        <v>3.85E-2</v>
      </c>
      <c r="N202" s="8">
        <v>6.6600000000000006E-2</v>
      </c>
      <c r="O202" s="7">
        <v>63974.19</v>
      </c>
      <c r="P202" s="7">
        <v>89.06</v>
      </c>
      <c r="Q202" s="7">
        <v>0</v>
      </c>
      <c r="R202" s="7">
        <v>56.98</v>
      </c>
      <c r="S202" s="8">
        <v>1.1000000000000001E-3</v>
      </c>
      <c r="T202" s="8">
        <v>2.0000000000000001E-4</v>
      </c>
      <c r="U202" s="8">
        <v>0</v>
      </c>
    </row>
    <row r="203" spans="2:21">
      <c r="B203" s="6" t="s">
        <v>392</v>
      </c>
      <c r="C203" s="17">
        <v>1135151</v>
      </c>
      <c r="D203" s="18" t="s">
        <v>121</v>
      </c>
      <c r="E203" s="6"/>
      <c r="F203" s="18">
        <v>511396046</v>
      </c>
      <c r="G203" s="6" t="s">
        <v>218</v>
      </c>
      <c r="H203" s="6" t="s">
        <v>285</v>
      </c>
      <c r="I203" s="6"/>
      <c r="J203" s="6"/>
      <c r="K203" s="17">
        <v>1.46</v>
      </c>
      <c r="L203" s="6" t="s">
        <v>93</v>
      </c>
      <c r="M203" s="8">
        <v>4.5999999999999999E-2</v>
      </c>
      <c r="N203" s="8">
        <v>2.7799999999999998E-2</v>
      </c>
      <c r="O203" s="7">
        <v>1666650</v>
      </c>
      <c r="P203" s="7">
        <v>102.68</v>
      </c>
      <c r="Q203" s="7">
        <v>0</v>
      </c>
      <c r="R203" s="7">
        <v>1711.32</v>
      </c>
      <c r="S203" s="8">
        <v>8.3999999999999995E-3</v>
      </c>
      <c r="T203" s="8">
        <v>4.8999999999999998E-3</v>
      </c>
      <c r="U203" s="8">
        <v>1E-3</v>
      </c>
    </row>
    <row r="204" spans="2:21">
      <c r="B204" s="6" t="s">
        <v>393</v>
      </c>
      <c r="C204" s="17">
        <v>1139559</v>
      </c>
      <c r="D204" s="18" t="s">
        <v>121</v>
      </c>
      <c r="E204" s="6"/>
      <c r="F204" s="6" t="s">
        <v>394</v>
      </c>
      <c r="G204" s="6" t="s">
        <v>188</v>
      </c>
      <c r="H204" s="6" t="s">
        <v>285</v>
      </c>
      <c r="I204" s="6"/>
      <c r="J204" s="6"/>
      <c r="K204" s="17">
        <v>2.79</v>
      </c>
      <c r="L204" s="6" t="s">
        <v>93</v>
      </c>
      <c r="M204" s="8">
        <v>0.01</v>
      </c>
      <c r="N204" s="8">
        <v>0.28839999999999999</v>
      </c>
      <c r="O204" s="7">
        <v>166614.54999999999</v>
      </c>
      <c r="P204" s="7">
        <v>49.68</v>
      </c>
      <c r="Q204" s="7">
        <v>0</v>
      </c>
      <c r="R204" s="7">
        <v>82.77</v>
      </c>
      <c r="S204" s="8">
        <v>5.9999999999999995E-4</v>
      </c>
      <c r="T204" s="8">
        <v>2.0000000000000001E-4</v>
      </c>
      <c r="U204" s="8">
        <v>0</v>
      </c>
    </row>
    <row r="205" spans="2:21">
      <c r="B205" s="6" t="s">
        <v>395</v>
      </c>
      <c r="C205" s="17">
        <v>7560154</v>
      </c>
      <c r="D205" s="18" t="s">
        <v>121</v>
      </c>
      <c r="E205" s="6"/>
      <c r="F205" s="18">
        <v>520029315</v>
      </c>
      <c r="G205" s="6" t="s">
        <v>150</v>
      </c>
      <c r="H205" s="6" t="s">
        <v>285</v>
      </c>
      <c r="I205" s="6"/>
      <c r="J205" s="6"/>
      <c r="K205" s="17">
        <v>3.56</v>
      </c>
      <c r="L205" s="6" t="s">
        <v>93</v>
      </c>
      <c r="M205" s="8">
        <v>3.4516999999999999E-2</v>
      </c>
      <c r="N205" s="8">
        <v>0.48110000000000003</v>
      </c>
      <c r="O205" s="7">
        <v>2106174.02</v>
      </c>
      <c r="P205" s="7">
        <v>35.270000000000003</v>
      </c>
      <c r="Q205" s="7">
        <v>0</v>
      </c>
      <c r="R205" s="7">
        <v>742.85</v>
      </c>
      <c r="S205" s="8">
        <v>3.5999999999999999E-3</v>
      </c>
      <c r="T205" s="8">
        <v>2.0999999999999999E-3</v>
      </c>
      <c r="U205" s="8">
        <v>4.0000000000000002E-4</v>
      </c>
    </row>
    <row r="206" spans="2:21">
      <c r="B206" s="13" t="s">
        <v>159</v>
      </c>
      <c r="C206" s="14"/>
      <c r="D206" s="20"/>
      <c r="E206" s="13"/>
      <c r="F206" s="13"/>
      <c r="G206" s="13"/>
      <c r="H206" s="13"/>
      <c r="I206" s="13"/>
      <c r="J206" s="13"/>
      <c r="K206" s="14">
        <v>3.67</v>
      </c>
      <c r="L206" s="13"/>
      <c r="M206" s="28"/>
      <c r="N206" s="16">
        <v>5.2299999999999999E-2</v>
      </c>
      <c r="O206" s="15">
        <v>19076383.93</v>
      </c>
      <c r="R206" s="15">
        <v>18182.96</v>
      </c>
      <c r="T206" s="16">
        <v>5.2299999999999999E-2</v>
      </c>
      <c r="U206" s="16">
        <v>1.01E-2</v>
      </c>
    </row>
    <row r="207" spans="2:21">
      <c r="B207" s="6" t="s">
        <v>396</v>
      </c>
      <c r="C207" s="17">
        <v>1143023</v>
      </c>
      <c r="D207" s="18" t="s">
        <v>121</v>
      </c>
      <c r="E207" s="6"/>
      <c r="F207" s="18">
        <v>513623314</v>
      </c>
      <c r="G207" s="6" t="s">
        <v>192</v>
      </c>
      <c r="H207" s="6" t="s">
        <v>210</v>
      </c>
      <c r="I207" s="6" t="s">
        <v>190</v>
      </c>
      <c r="J207" s="6"/>
      <c r="K207" s="17">
        <v>5.16</v>
      </c>
      <c r="L207" s="6" t="s">
        <v>93</v>
      </c>
      <c r="M207" s="8">
        <v>3.78E-2</v>
      </c>
      <c r="N207" s="8">
        <v>3.5900000000000001E-2</v>
      </c>
      <c r="O207" s="7">
        <v>1283465.83</v>
      </c>
      <c r="P207" s="7">
        <v>102.51</v>
      </c>
      <c r="Q207" s="7">
        <v>0</v>
      </c>
      <c r="R207" s="7">
        <v>1315.68</v>
      </c>
      <c r="S207" s="8">
        <v>5.5999999999999999E-3</v>
      </c>
      <c r="T207" s="8">
        <v>3.8E-3</v>
      </c>
      <c r="U207" s="8">
        <v>6.9999999999999999E-4</v>
      </c>
    </row>
    <row r="208" spans="2:21">
      <c r="B208" s="6" t="s">
        <v>397</v>
      </c>
      <c r="C208" s="17">
        <v>1147479</v>
      </c>
      <c r="D208" s="18" t="s">
        <v>121</v>
      </c>
      <c r="E208" s="6"/>
      <c r="F208" s="18">
        <v>514837111</v>
      </c>
      <c r="G208" s="6" t="s">
        <v>303</v>
      </c>
      <c r="H208" s="6" t="s">
        <v>210</v>
      </c>
      <c r="I208" s="6" t="s">
        <v>190</v>
      </c>
      <c r="J208" s="6"/>
      <c r="K208" s="17">
        <v>4.24</v>
      </c>
      <c r="L208" s="6" t="s">
        <v>93</v>
      </c>
      <c r="M208" s="8">
        <v>5.4800000000000001E-2</v>
      </c>
      <c r="N208" s="8">
        <v>5.4199999999999998E-2</v>
      </c>
      <c r="O208" s="7">
        <v>1244399.99</v>
      </c>
      <c r="P208" s="7">
        <v>99.33</v>
      </c>
      <c r="Q208" s="7">
        <v>0</v>
      </c>
      <c r="R208" s="7">
        <v>1236.06</v>
      </c>
      <c r="S208" s="8">
        <v>3.7000000000000002E-3</v>
      </c>
      <c r="T208" s="8">
        <v>3.5999999999999999E-3</v>
      </c>
      <c r="U208" s="8">
        <v>6.9999999999999999E-4</v>
      </c>
    </row>
    <row r="209" spans="2:21">
      <c r="B209" s="6" t="s">
        <v>398</v>
      </c>
      <c r="C209" s="17">
        <v>1140417</v>
      </c>
      <c r="D209" s="18" t="s">
        <v>121</v>
      </c>
      <c r="E209" s="6"/>
      <c r="F209" s="18">
        <v>510119068</v>
      </c>
      <c r="G209" s="6" t="s">
        <v>328</v>
      </c>
      <c r="H209" s="6" t="s">
        <v>246</v>
      </c>
      <c r="I209" s="6" t="s">
        <v>168</v>
      </c>
      <c r="J209" s="6"/>
      <c r="K209" s="17">
        <v>3.72</v>
      </c>
      <c r="L209" s="6" t="s">
        <v>93</v>
      </c>
      <c r="M209" s="8">
        <v>3.9E-2</v>
      </c>
      <c r="N209" s="8">
        <v>3.5499999999999997E-2</v>
      </c>
      <c r="O209" s="7">
        <v>688000</v>
      </c>
      <c r="P209" s="7">
        <v>95.86</v>
      </c>
      <c r="Q209" s="7">
        <v>0</v>
      </c>
      <c r="R209" s="7">
        <v>659.52</v>
      </c>
      <c r="S209" s="8">
        <v>3.5000000000000001E-3</v>
      </c>
      <c r="T209" s="8">
        <v>1.9E-3</v>
      </c>
      <c r="U209" s="8">
        <v>4.0000000000000002E-4</v>
      </c>
    </row>
    <row r="210" spans="2:21">
      <c r="B210" s="6" t="s">
        <v>399</v>
      </c>
      <c r="C210" s="17">
        <v>1142371</v>
      </c>
      <c r="D210" s="18" t="s">
        <v>121</v>
      </c>
      <c r="E210" s="6"/>
      <c r="F210" s="18">
        <v>1504619</v>
      </c>
      <c r="G210" s="6" t="s">
        <v>251</v>
      </c>
      <c r="H210" s="6" t="s">
        <v>246</v>
      </c>
      <c r="I210" s="6" t="s">
        <v>168</v>
      </c>
      <c r="J210" s="6"/>
      <c r="K210" s="17">
        <v>2.88</v>
      </c>
      <c r="L210" s="6" t="s">
        <v>93</v>
      </c>
      <c r="M210" s="8">
        <v>3.8300000000000001E-2</v>
      </c>
      <c r="N210" s="8">
        <v>4.4699999999999997E-2</v>
      </c>
      <c r="O210" s="7">
        <v>2492900</v>
      </c>
      <c r="P210" s="7">
        <v>96.57</v>
      </c>
      <c r="Q210" s="7">
        <v>0</v>
      </c>
      <c r="R210" s="7">
        <v>2407.39</v>
      </c>
      <c r="S210" s="8">
        <v>5.1000000000000004E-3</v>
      </c>
      <c r="T210" s="8">
        <v>6.8999999999999999E-3</v>
      </c>
      <c r="U210" s="8">
        <v>1.2999999999999999E-3</v>
      </c>
    </row>
    <row r="211" spans="2:21">
      <c r="B211" s="6" t="s">
        <v>400</v>
      </c>
      <c r="C211" s="17">
        <v>1141332</v>
      </c>
      <c r="D211" s="18" t="s">
        <v>121</v>
      </c>
      <c r="E211" s="6"/>
      <c r="F211" s="18">
        <v>515334662</v>
      </c>
      <c r="G211" s="6" t="s">
        <v>303</v>
      </c>
      <c r="H211" s="6" t="s">
        <v>252</v>
      </c>
      <c r="I211" s="6" t="s">
        <v>190</v>
      </c>
      <c r="J211" s="6"/>
      <c r="K211" s="17">
        <v>4.83</v>
      </c>
      <c r="L211" s="6" t="s">
        <v>93</v>
      </c>
      <c r="M211" s="8">
        <v>4.6899999999999997E-2</v>
      </c>
      <c r="N211" s="8">
        <v>7.3700000000000002E-2</v>
      </c>
      <c r="O211" s="7">
        <v>4341598.3499999996</v>
      </c>
      <c r="P211" s="7">
        <v>88.16</v>
      </c>
      <c r="Q211" s="7">
        <v>0</v>
      </c>
      <c r="R211" s="7">
        <v>3827.55</v>
      </c>
      <c r="S211" s="8">
        <v>2.0999999999999999E-3</v>
      </c>
      <c r="T211" s="8">
        <v>1.0999999999999999E-2</v>
      </c>
      <c r="U211" s="8">
        <v>2.0999999999999999E-3</v>
      </c>
    </row>
    <row r="212" spans="2:21">
      <c r="B212" s="6" t="s">
        <v>401</v>
      </c>
      <c r="C212" s="17">
        <v>1143593</v>
      </c>
      <c r="D212" s="18" t="s">
        <v>121</v>
      </c>
      <c r="E212" s="6"/>
      <c r="F212" s="18">
        <v>515334662</v>
      </c>
      <c r="G212" s="6" t="s">
        <v>303</v>
      </c>
      <c r="H212" s="6" t="s">
        <v>252</v>
      </c>
      <c r="I212" s="6" t="s">
        <v>190</v>
      </c>
      <c r="J212" s="6"/>
      <c r="K212" s="17">
        <v>5.04</v>
      </c>
      <c r="L212" s="6" t="s">
        <v>93</v>
      </c>
      <c r="M212" s="8">
        <v>4.6899999999999997E-2</v>
      </c>
      <c r="N212" s="8">
        <v>7.3800000000000004E-2</v>
      </c>
      <c r="O212" s="7">
        <v>1183275.57</v>
      </c>
      <c r="P212" s="7">
        <v>89.26</v>
      </c>
      <c r="Q212" s="7">
        <v>0</v>
      </c>
      <c r="R212" s="7">
        <v>1056.19</v>
      </c>
      <c r="S212" s="8">
        <v>6.9999999999999999E-4</v>
      </c>
      <c r="T212" s="8">
        <v>3.0000000000000001E-3</v>
      </c>
      <c r="U212" s="8">
        <v>5.9999999999999995E-4</v>
      </c>
    </row>
    <row r="213" spans="2:21">
      <c r="B213" s="6" t="s">
        <v>402</v>
      </c>
      <c r="C213" s="17">
        <v>2590396</v>
      </c>
      <c r="D213" s="18" t="s">
        <v>121</v>
      </c>
      <c r="E213" s="6"/>
      <c r="F213" s="18">
        <v>520036658</v>
      </c>
      <c r="G213" s="6" t="s">
        <v>150</v>
      </c>
      <c r="H213" s="6" t="s">
        <v>261</v>
      </c>
      <c r="I213" s="6" t="s">
        <v>168</v>
      </c>
      <c r="J213" s="6"/>
      <c r="K213" s="17">
        <v>2.34</v>
      </c>
      <c r="L213" s="6" t="s">
        <v>93</v>
      </c>
      <c r="M213" s="8">
        <v>6.7000000000000004E-2</v>
      </c>
      <c r="N213" s="8">
        <v>3.7900000000000003E-2</v>
      </c>
      <c r="O213" s="7">
        <v>1767000</v>
      </c>
      <c r="P213" s="7">
        <v>95.34</v>
      </c>
      <c r="Q213" s="7">
        <v>0</v>
      </c>
      <c r="R213" s="7">
        <v>1684.66</v>
      </c>
      <c r="S213" s="8">
        <v>1.5E-3</v>
      </c>
      <c r="T213" s="8">
        <v>4.7999999999999996E-3</v>
      </c>
      <c r="U213" s="8">
        <v>8.9999999999999998E-4</v>
      </c>
    </row>
    <row r="214" spans="2:21">
      <c r="B214" s="6" t="s">
        <v>403</v>
      </c>
      <c r="C214" s="17">
        <v>2590461</v>
      </c>
      <c r="D214" s="18" t="s">
        <v>121</v>
      </c>
      <c r="E214" s="6"/>
      <c r="F214" s="18">
        <v>520036658</v>
      </c>
      <c r="G214" s="6" t="s">
        <v>150</v>
      </c>
      <c r="H214" s="6" t="s">
        <v>261</v>
      </c>
      <c r="I214" s="6" t="s">
        <v>168</v>
      </c>
      <c r="J214" s="6"/>
      <c r="K214" s="17">
        <v>3.57</v>
      </c>
      <c r="L214" s="6" t="s">
        <v>93</v>
      </c>
      <c r="M214" s="8">
        <v>4.7E-2</v>
      </c>
      <c r="N214" s="8">
        <v>4.0099999999999997E-2</v>
      </c>
      <c r="O214" s="7">
        <v>2249999.9900000002</v>
      </c>
      <c r="P214" s="7">
        <v>98.29</v>
      </c>
      <c r="Q214" s="7">
        <v>0</v>
      </c>
      <c r="R214" s="7">
        <v>2211.52</v>
      </c>
      <c r="S214" s="8">
        <v>3.0999999999999999E-3</v>
      </c>
      <c r="T214" s="8">
        <v>6.4000000000000003E-3</v>
      </c>
      <c r="U214" s="8">
        <v>1.1999999999999999E-3</v>
      </c>
    </row>
    <row r="215" spans="2:21">
      <c r="B215" s="6" t="s">
        <v>404</v>
      </c>
      <c r="C215" s="17">
        <v>5760244</v>
      </c>
      <c r="D215" s="18" t="s">
        <v>121</v>
      </c>
      <c r="E215" s="6"/>
      <c r="F215" s="18">
        <v>520028010</v>
      </c>
      <c r="G215" s="6" t="s">
        <v>265</v>
      </c>
      <c r="H215" s="6" t="s">
        <v>261</v>
      </c>
      <c r="I215" s="6" t="s">
        <v>168</v>
      </c>
      <c r="J215" s="6"/>
      <c r="K215" s="17">
        <v>2.61</v>
      </c>
      <c r="L215" s="6" t="s">
        <v>93</v>
      </c>
      <c r="M215" s="8">
        <v>5.7000000000000002E-2</v>
      </c>
      <c r="N215" s="8">
        <v>3.5900000000000001E-2</v>
      </c>
      <c r="O215" s="7">
        <v>893599.2</v>
      </c>
      <c r="P215" s="7">
        <v>95.11</v>
      </c>
      <c r="Q215" s="7">
        <v>0</v>
      </c>
      <c r="R215" s="7">
        <v>849.9</v>
      </c>
      <c r="S215" s="8">
        <v>8.0000000000000004E-4</v>
      </c>
      <c r="T215" s="8">
        <v>2.3999999999999998E-3</v>
      </c>
      <c r="U215" s="8">
        <v>5.0000000000000001E-4</v>
      </c>
    </row>
    <row r="216" spans="2:21">
      <c r="B216" s="6" t="s">
        <v>405</v>
      </c>
      <c r="C216" s="17">
        <v>1141365</v>
      </c>
      <c r="D216" s="18" t="s">
        <v>121</v>
      </c>
      <c r="E216" s="6"/>
      <c r="F216" s="18">
        <v>515643484</v>
      </c>
      <c r="G216" s="6" t="s">
        <v>303</v>
      </c>
      <c r="H216" s="6" t="s">
        <v>377</v>
      </c>
      <c r="I216" s="6" t="s">
        <v>168</v>
      </c>
      <c r="J216" s="6"/>
      <c r="K216" s="17">
        <v>1.44</v>
      </c>
      <c r="L216" s="6" t="s">
        <v>93</v>
      </c>
      <c r="M216" s="8">
        <v>7.7499999999999999E-2</v>
      </c>
      <c r="N216" s="8">
        <v>4.36E-2</v>
      </c>
      <c r="O216" s="7">
        <v>87000</v>
      </c>
      <c r="P216" s="7">
        <v>102.06</v>
      </c>
      <c r="Q216" s="7">
        <v>0</v>
      </c>
      <c r="R216" s="7">
        <v>88.79</v>
      </c>
      <c r="S216" s="8">
        <v>5.9999999999999995E-4</v>
      </c>
      <c r="T216" s="8">
        <v>2.9999999999999997E-4</v>
      </c>
      <c r="U216" s="8">
        <v>0</v>
      </c>
    </row>
    <row r="217" spans="2:21">
      <c r="B217" s="6" t="s">
        <v>406</v>
      </c>
      <c r="C217" s="17">
        <v>1141373</v>
      </c>
      <c r="D217" s="18" t="s">
        <v>121</v>
      </c>
      <c r="E217" s="6"/>
      <c r="F217" s="18">
        <v>515643484</v>
      </c>
      <c r="G217" s="6" t="s">
        <v>303</v>
      </c>
      <c r="H217" s="6" t="s">
        <v>377</v>
      </c>
      <c r="I217" s="6" t="s">
        <v>168</v>
      </c>
      <c r="J217" s="6"/>
      <c r="K217" s="17">
        <v>1.48</v>
      </c>
      <c r="L217" s="6" t="s">
        <v>93</v>
      </c>
      <c r="M217" s="8">
        <v>7.7499999999999999E-2</v>
      </c>
      <c r="N217" s="8">
        <v>4.4299999999999999E-2</v>
      </c>
      <c r="O217" s="7">
        <v>913000</v>
      </c>
      <c r="P217" s="7">
        <v>105.34</v>
      </c>
      <c r="Q217" s="7">
        <v>0</v>
      </c>
      <c r="R217" s="7">
        <v>961.75</v>
      </c>
      <c r="S217" s="8">
        <v>1.6000000000000001E-3</v>
      </c>
      <c r="T217" s="8">
        <v>2.8E-3</v>
      </c>
      <c r="U217" s="8">
        <v>5.0000000000000001E-4</v>
      </c>
    </row>
    <row r="218" spans="2:21">
      <c r="B218" s="6" t="s">
        <v>407</v>
      </c>
      <c r="C218" s="17">
        <v>1139922</v>
      </c>
      <c r="D218" s="18" t="s">
        <v>121</v>
      </c>
      <c r="E218" s="6"/>
      <c r="F218" s="18">
        <v>511396046</v>
      </c>
      <c r="G218" s="6" t="s">
        <v>218</v>
      </c>
      <c r="H218" s="6" t="s">
        <v>285</v>
      </c>
      <c r="I218" s="6"/>
      <c r="J218" s="6"/>
      <c r="K218" s="17">
        <v>3.68</v>
      </c>
      <c r="L218" s="6" t="s">
        <v>93</v>
      </c>
      <c r="M218" s="8">
        <v>5.9499999999999997E-2</v>
      </c>
      <c r="N218" s="8">
        <v>6.4199999999999993E-2</v>
      </c>
      <c r="O218" s="7">
        <v>1234145</v>
      </c>
      <c r="P218" s="7">
        <v>89.38</v>
      </c>
      <c r="Q218" s="7">
        <v>0</v>
      </c>
      <c r="R218" s="7">
        <v>1103.08</v>
      </c>
      <c r="S218" s="8">
        <v>1.2999999999999999E-3</v>
      </c>
      <c r="T218" s="8">
        <v>3.2000000000000002E-3</v>
      </c>
      <c r="U218" s="8">
        <v>5.9999999999999995E-4</v>
      </c>
    </row>
    <row r="219" spans="2:21">
      <c r="B219" s="6" t="s">
        <v>408</v>
      </c>
      <c r="C219" s="17">
        <v>1142488</v>
      </c>
      <c r="D219" s="18" t="s">
        <v>121</v>
      </c>
      <c r="E219" s="6"/>
      <c r="F219" s="18">
        <v>515060044</v>
      </c>
      <c r="G219" s="6" t="s">
        <v>303</v>
      </c>
      <c r="H219" s="6" t="s">
        <v>285</v>
      </c>
      <c r="I219" s="6"/>
      <c r="J219" s="6"/>
      <c r="K219" s="17">
        <v>2.41</v>
      </c>
      <c r="L219" s="6" t="s">
        <v>93</v>
      </c>
      <c r="M219" s="8">
        <v>0.02</v>
      </c>
      <c r="N219" s="8">
        <v>5.8200000000000002E-2</v>
      </c>
      <c r="O219" s="7">
        <v>698000</v>
      </c>
      <c r="P219" s="7">
        <v>111.87</v>
      </c>
      <c r="Q219" s="7">
        <v>0</v>
      </c>
      <c r="R219" s="7">
        <v>780.85</v>
      </c>
      <c r="S219" s="8">
        <v>1.1000000000000001E-3</v>
      </c>
      <c r="T219" s="8">
        <v>2.2000000000000001E-3</v>
      </c>
      <c r="U219" s="8">
        <v>4.0000000000000002E-4</v>
      </c>
    </row>
    <row r="220" spans="2:21">
      <c r="B220" s="13" t="s">
        <v>409</v>
      </c>
      <c r="C220" s="14"/>
      <c r="D220" s="20"/>
      <c r="E220" s="13"/>
      <c r="F220" s="13"/>
      <c r="G220" s="13"/>
      <c r="H220" s="13"/>
      <c r="I220" s="13"/>
      <c r="J220" s="13"/>
      <c r="L220" s="13"/>
      <c r="M220" s="28"/>
      <c r="O220" s="15">
        <v>0</v>
      </c>
      <c r="R220" s="15">
        <v>0</v>
      </c>
      <c r="T220" s="16">
        <v>0</v>
      </c>
      <c r="U220" s="16">
        <v>0</v>
      </c>
    </row>
    <row r="221" spans="2:21">
      <c r="B221" s="3" t="s">
        <v>102</v>
      </c>
      <c r="C221" s="12"/>
      <c r="D221" s="19"/>
      <c r="E221" s="3"/>
      <c r="F221" s="3"/>
      <c r="G221" s="3"/>
      <c r="H221" s="3"/>
      <c r="I221" s="3"/>
      <c r="J221" s="3"/>
      <c r="K221" s="12">
        <v>0.44</v>
      </c>
      <c r="L221" s="3"/>
      <c r="M221" s="28"/>
      <c r="N221" s="10">
        <v>4.9399999999999999E-2</v>
      </c>
      <c r="O221" s="9">
        <v>6541000</v>
      </c>
      <c r="R221" s="9">
        <v>25250.52</v>
      </c>
      <c r="T221" s="10">
        <v>7.2599999999999998E-2</v>
      </c>
      <c r="U221" s="10">
        <v>1.4E-2</v>
      </c>
    </row>
    <row r="222" spans="2:21">
      <c r="B222" s="13" t="s">
        <v>161</v>
      </c>
      <c r="C222" s="14"/>
      <c r="D222" s="20"/>
      <c r="E222" s="13"/>
      <c r="F222" s="13"/>
      <c r="G222" s="13"/>
      <c r="H222" s="13"/>
      <c r="I222" s="13"/>
      <c r="J222" s="13"/>
      <c r="L222" s="13"/>
      <c r="M222" s="28"/>
      <c r="N222" s="16">
        <v>7.1800000000000003E-2</v>
      </c>
      <c r="O222" s="15">
        <v>1320000</v>
      </c>
      <c r="R222" s="15">
        <v>5799.28</v>
      </c>
      <c r="T222" s="16">
        <v>1.67E-2</v>
      </c>
      <c r="U222" s="16">
        <v>3.2000000000000002E-3</v>
      </c>
    </row>
    <row r="223" spans="2:21">
      <c r="B223" s="6" t="s">
        <v>410</v>
      </c>
      <c r="C223" s="17" t="s">
        <v>411</v>
      </c>
      <c r="D223" s="18" t="s">
        <v>150</v>
      </c>
      <c r="E223" s="6" t="s">
        <v>412</v>
      </c>
      <c r="F223" s="6"/>
      <c r="G223" s="6" t="s">
        <v>413</v>
      </c>
      <c r="H223" s="6" t="s">
        <v>414</v>
      </c>
      <c r="I223" s="6" t="s">
        <v>152</v>
      </c>
      <c r="J223" s="6"/>
      <c r="L223" s="6" t="s">
        <v>44</v>
      </c>
      <c r="M223" s="8">
        <v>7.7499999999999999E-2</v>
      </c>
      <c r="N223" s="8">
        <v>7.7499999999999999E-2</v>
      </c>
      <c r="O223" s="7">
        <v>740000</v>
      </c>
      <c r="P223" s="7">
        <v>132.55000000000001</v>
      </c>
      <c r="Q223" s="7">
        <v>0</v>
      </c>
      <c r="R223" s="7">
        <v>3389.88</v>
      </c>
      <c r="S223" s="8">
        <v>2.5000000000000001E-3</v>
      </c>
      <c r="T223" s="8">
        <v>9.7000000000000003E-3</v>
      </c>
      <c r="U223" s="8">
        <v>1.9E-3</v>
      </c>
    </row>
    <row r="224" spans="2:21">
      <c r="B224" s="6" t="s">
        <v>415</v>
      </c>
      <c r="C224" s="17" t="s">
        <v>416</v>
      </c>
      <c r="D224" s="18" t="s">
        <v>150</v>
      </c>
      <c r="E224" s="6" t="s">
        <v>412</v>
      </c>
      <c r="F224" s="6"/>
      <c r="G224" s="6" t="s">
        <v>213</v>
      </c>
      <c r="H224" s="6" t="s">
        <v>417</v>
      </c>
      <c r="I224" s="6" t="s">
        <v>152</v>
      </c>
      <c r="J224" s="6"/>
      <c r="L224" s="6" t="s">
        <v>44</v>
      </c>
      <c r="M224" s="8">
        <v>6.3750000000000001E-2</v>
      </c>
      <c r="N224" s="8">
        <v>6.3799999999999996E-2</v>
      </c>
      <c r="O224" s="7">
        <v>580000</v>
      </c>
      <c r="P224" s="7">
        <v>120.2</v>
      </c>
      <c r="Q224" s="7">
        <v>0</v>
      </c>
      <c r="R224" s="7">
        <v>2409.39</v>
      </c>
      <c r="S224" s="8">
        <v>1E-3</v>
      </c>
      <c r="T224" s="8">
        <v>6.8999999999999999E-3</v>
      </c>
      <c r="U224" s="8">
        <v>1.2999999999999999E-3</v>
      </c>
    </row>
    <row r="225" spans="2:21">
      <c r="B225" s="13" t="s">
        <v>162</v>
      </c>
      <c r="C225" s="14"/>
      <c r="D225" s="20"/>
      <c r="E225" s="13"/>
      <c r="F225" s="13"/>
      <c r="G225" s="13"/>
      <c r="H225" s="13"/>
      <c r="I225" s="13"/>
      <c r="J225" s="13"/>
      <c r="K225" s="14">
        <v>0.56999999999999995</v>
      </c>
      <c r="L225" s="13"/>
      <c r="M225" s="28"/>
      <c r="N225" s="16">
        <v>4.2700000000000002E-2</v>
      </c>
      <c r="O225" s="15">
        <v>5221000</v>
      </c>
      <c r="R225" s="15">
        <v>19451.240000000002</v>
      </c>
      <c r="T225" s="16">
        <v>5.5899999999999998E-2</v>
      </c>
      <c r="U225" s="16">
        <v>1.0800000000000001E-2</v>
      </c>
    </row>
    <row r="226" spans="2:21">
      <c r="B226" s="6" t="s">
        <v>418</v>
      </c>
      <c r="C226" s="17" t="s">
        <v>419</v>
      </c>
      <c r="D226" s="18" t="s">
        <v>420</v>
      </c>
      <c r="E226" s="6" t="s">
        <v>412</v>
      </c>
      <c r="F226" s="6"/>
      <c r="G226" s="6" t="s">
        <v>421</v>
      </c>
      <c r="H226" s="6" t="s">
        <v>422</v>
      </c>
      <c r="I226" s="6" t="s">
        <v>152</v>
      </c>
      <c r="J226" s="6"/>
      <c r="K226" s="17">
        <v>0.04</v>
      </c>
      <c r="L226" s="6" t="s">
        <v>44</v>
      </c>
      <c r="M226" s="8">
        <v>5.0999999999999997E-2</v>
      </c>
      <c r="N226" s="8">
        <v>2.6800000000000001E-2</v>
      </c>
      <c r="O226" s="7">
        <v>190000</v>
      </c>
      <c r="P226" s="7">
        <v>102.45</v>
      </c>
      <c r="Q226" s="7">
        <v>0</v>
      </c>
      <c r="R226" s="7">
        <v>672.75</v>
      </c>
      <c r="S226" s="8">
        <v>2.0000000000000001E-4</v>
      </c>
      <c r="T226" s="8">
        <v>1.9E-3</v>
      </c>
      <c r="U226" s="8">
        <v>4.0000000000000002E-4</v>
      </c>
    </row>
    <row r="227" spans="2:21">
      <c r="B227" s="6" t="s">
        <v>423</v>
      </c>
      <c r="C227" s="17" t="s">
        <v>424</v>
      </c>
      <c r="D227" s="18" t="s">
        <v>425</v>
      </c>
      <c r="E227" s="6" t="s">
        <v>412</v>
      </c>
      <c r="F227" s="6"/>
      <c r="G227" s="6" t="s">
        <v>244</v>
      </c>
      <c r="H227" s="6" t="s">
        <v>422</v>
      </c>
      <c r="I227" s="6" t="s">
        <v>426</v>
      </c>
      <c r="J227" s="6"/>
      <c r="K227" s="17">
        <v>0.49</v>
      </c>
      <c r="L227" s="6" t="s">
        <v>44</v>
      </c>
      <c r="M227" s="8">
        <v>5.1249999999999997E-2</v>
      </c>
      <c r="N227" s="8">
        <v>2.1100000000000001E-2</v>
      </c>
      <c r="O227" s="7">
        <v>104000</v>
      </c>
      <c r="P227" s="7">
        <v>101.51</v>
      </c>
      <c r="Q227" s="7">
        <v>0</v>
      </c>
      <c r="R227" s="7">
        <v>364.85</v>
      </c>
      <c r="S227" s="8">
        <v>1E-4</v>
      </c>
      <c r="T227" s="8">
        <v>1E-3</v>
      </c>
      <c r="U227" s="8">
        <v>2.0000000000000001E-4</v>
      </c>
    </row>
    <row r="228" spans="2:21">
      <c r="B228" s="6" t="s">
        <v>427</v>
      </c>
      <c r="C228" s="17" t="s">
        <v>428</v>
      </c>
      <c r="D228" s="18" t="s">
        <v>150</v>
      </c>
      <c r="E228" s="6" t="s">
        <v>412</v>
      </c>
      <c r="F228" s="6"/>
      <c r="G228" s="6" t="s">
        <v>429</v>
      </c>
      <c r="H228" s="6" t="s">
        <v>430</v>
      </c>
      <c r="I228" s="6" t="s">
        <v>152</v>
      </c>
      <c r="J228" s="6"/>
      <c r="L228" s="6" t="s">
        <v>44</v>
      </c>
      <c r="M228" s="8">
        <v>3.3000000000000002E-2</v>
      </c>
      <c r="N228" s="8">
        <v>3.3000000000000002E-2</v>
      </c>
      <c r="O228" s="7">
        <v>53000</v>
      </c>
      <c r="P228" s="7">
        <v>105.03</v>
      </c>
      <c r="Q228" s="7">
        <v>0</v>
      </c>
      <c r="R228" s="7">
        <v>192.37</v>
      </c>
      <c r="S228" s="8">
        <v>0</v>
      </c>
      <c r="T228" s="8">
        <v>5.9999999999999995E-4</v>
      </c>
      <c r="U228" s="8">
        <v>1E-4</v>
      </c>
    </row>
    <row r="229" spans="2:21">
      <c r="B229" s="6" t="s">
        <v>431</v>
      </c>
      <c r="C229" s="17" t="s">
        <v>432</v>
      </c>
      <c r="D229" s="18" t="s">
        <v>150</v>
      </c>
      <c r="E229" s="6" t="s">
        <v>412</v>
      </c>
      <c r="F229" s="6"/>
      <c r="G229" s="6" t="s">
        <v>421</v>
      </c>
      <c r="H229" s="6" t="s">
        <v>430</v>
      </c>
      <c r="I229" s="6" t="s">
        <v>152</v>
      </c>
      <c r="J229" s="6"/>
      <c r="L229" s="6" t="s">
        <v>44</v>
      </c>
      <c r="M229" s="8">
        <v>4.2000000000000003E-2</v>
      </c>
      <c r="N229" s="8">
        <v>4.2000000000000003E-2</v>
      </c>
      <c r="O229" s="7">
        <v>290000</v>
      </c>
      <c r="P229" s="7">
        <v>108.97</v>
      </c>
      <c r="Q229" s="7">
        <v>0</v>
      </c>
      <c r="R229" s="7">
        <v>1092.17</v>
      </c>
      <c r="S229" s="8">
        <v>1E-4</v>
      </c>
      <c r="T229" s="8">
        <v>3.0999999999999999E-3</v>
      </c>
      <c r="U229" s="8">
        <v>5.9999999999999995E-4</v>
      </c>
    </row>
    <row r="230" spans="2:21">
      <c r="B230" s="6" t="s">
        <v>433</v>
      </c>
      <c r="C230" s="17" t="s">
        <v>434</v>
      </c>
      <c r="D230" s="18" t="s">
        <v>435</v>
      </c>
      <c r="E230" s="6" t="s">
        <v>412</v>
      </c>
      <c r="F230" s="6"/>
      <c r="G230" s="6" t="s">
        <v>166</v>
      </c>
      <c r="H230" s="6" t="s">
        <v>430</v>
      </c>
      <c r="I230" s="6" t="s">
        <v>152</v>
      </c>
      <c r="J230" s="6"/>
      <c r="L230" s="6" t="s">
        <v>44</v>
      </c>
      <c r="M230" s="8">
        <v>0.04</v>
      </c>
      <c r="N230" s="8">
        <v>0.04</v>
      </c>
      <c r="O230" s="7">
        <v>297000</v>
      </c>
      <c r="P230" s="7">
        <v>107.98</v>
      </c>
      <c r="Q230" s="7">
        <v>0</v>
      </c>
      <c r="R230" s="7">
        <v>1108.3699999999999</v>
      </c>
      <c r="S230" s="8">
        <v>1E-4</v>
      </c>
      <c r="T230" s="8">
        <v>3.2000000000000002E-3</v>
      </c>
      <c r="U230" s="8">
        <v>5.9999999999999995E-4</v>
      </c>
    </row>
    <row r="231" spans="2:21">
      <c r="B231" s="6" t="s">
        <v>436</v>
      </c>
      <c r="C231" s="17" t="s">
        <v>437</v>
      </c>
      <c r="D231" s="18" t="s">
        <v>150</v>
      </c>
      <c r="E231" s="6" t="s">
        <v>412</v>
      </c>
      <c r="F231" s="6"/>
      <c r="G231" s="6" t="s">
        <v>421</v>
      </c>
      <c r="H231" s="6" t="s">
        <v>438</v>
      </c>
      <c r="I231" s="6" t="s">
        <v>439</v>
      </c>
      <c r="J231" s="6"/>
      <c r="L231" s="6" t="s">
        <v>44</v>
      </c>
      <c r="M231" s="8">
        <v>3.3750000000000002E-2</v>
      </c>
      <c r="N231" s="8">
        <v>3.3799999999999997E-2</v>
      </c>
      <c r="O231" s="7">
        <v>334000</v>
      </c>
      <c r="P231" s="7">
        <v>104.54</v>
      </c>
      <c r="Q231" s="7">
        <v>0</v>
      </c>
      <c r="R231" s="7">
        <v>1206.76</v>
      </c>
      <c r="S231" s="8">
        <v>2.0000000000000001E-4</v>
      </c>
      <c r="T231" s="8">
        <v>3.5000000000000001E-3</v>
      </c>
      <c r="U231" s="8">
        <v>6.9999999999999999E-4</v>
      </c>
    </row>
    <row r="232" spans="2:21">
      <c r="B232" s="6" t="s">
        <v>440</v>
      </c>
      <c r="C232" s="17" t="s">
        <v>441</v>
      </c>
      <c r="D232" s="18" t="s">
        <v>150</v>
      </c>
      <c r="E232" s="6" t="s">
        <v>412</v>
      </c>
      <c r="F232" s="6"/>
      <c r="G232" s="6" t="s">
        <v>352</v>
      </c>
      <c r="H232" s="6" t="s">
        <v>414</v>
      </c>
      <c r="I232" s="6" t="s">
        <v>152</v>
      </c>
      <c r="J232" s="6"/>
      <c r="L232" s="6" t="s">
        <v>44</v>
      </c>
      <c r="M232" s="8">
        <v>5.6250000000000001E-2</v>
      </c>
      <c r="N232" s="8">
        <v>5.6300000000000003E-2</v>
      </c>
      <c r="O232" s="7">
        <v>390000</v>
      </c>
      <c r="P232" s="7">
        <v>118.8</v>
      </c>
      <c r="Q232" s="7">
        <v>0</v>
      </c>
      <c r="R232" s="7">
        <v>1601.3</v>
      </c>
      <c r="S232" s="8">
        <v>6.9999999999999999E-4</v>
      </c>
      <c r="T232" s="8">
        <v>4.5999999999999999E-3</v>
      </c>
      <c r="U232" s="8">
        <v>8.9999999999999998E-4</v>
      </c>
    </row>
    <row r="233" spans="2:21">
      <c r="B233" s="6" t="s">
        <v>442</v>
      </c>
      <c r="C233" s="17" t="s">
        <v>443</v>
      </c>
      <c r="D233" s="18" t="s">
        <v>444</v>
      </c>
      <c r="E233" s="6" t="s">
        <v>412</v>
      </c>
      <c r="F233" s="6"/>
      <c r="G233" s="6" t="s">
        <v>445</v>
      </c>
      <c r="H233" s="6" t="s">
        <v>414</v>
      </c>
      <c r="I233" s="6" t="s">
        <v>152</v>
      </c>
      <c r="J233" s="6"/>
      <c r="L233" s="6" t="s">
        <v>44</v>
      </c>
      <c r="M233" s="8">
        <v>4.7500000000000001E-2</v>
      </c>
      <c r="N233" s="8">
        <v>4.7500000000000001E-2</v>
      </c>
      <c r="O233" s="7">
        <v>100000</v>
      </c>
      <c r="P233" s="7">
        <v>106.59</v>
      </c>
      <c r="Q233" s="7">
        <v>0</v>
      </c>
      <c r="R233" s="7">
        <v>368.38</v>
      </c>
      <c r="S233" s="8">
        <v>2.0000000000000001E-4</v>
      </c>
      <c r="T233" s="8">
        <v>1.1000000000000001E-3</v>
      </c>
      <c r="U233" s="8">
        <v>2.0000000000000001E-4</v>
      </c>
    </row>
    <row r="234" spans="2:21">
      <c r="B234" s="6" t="s">
        <v>446</v>
      </c>
      <c r="C234" s="17" t="s">
        <v>447</v>
      </c>
      <c r="D234" s="18" t="s">
        <v>150</v>
      </c>
      <c r="E234" s="6" t="s">
        <v>412</v>
      </c>
      <c r="F234" s="6"/>
      <c r="G234" s="6" t="s">
        <v>166</v>
      </c>
      <c r="H234" s="6" t="s">
        <v>414</v>
      </c>
      <c r="I234" s="6" t="s">
        <v>152</v>
      </c>
      <c r="J234" s="6"/>
      <c r="L234" s="6" t="s">
        <v>44</v>
      </c>
      <c r="M234" s="8">
        <v>3.4500000000000003E-2</v>
      </c>
      <c r="N234" s="8">
        <v>3.4500000000000003E-2</v>
      </c>
      <c r="O234" s="7">
        <v>130000</v>
      </c>
      <c r="P234" s="7">
        <v>105.38</v>
      </c>
      <c r="Q234" s="7">
        <v>0</v>
      </c>
      <c r="R234" s="7">
        <v>473.47</v>
      </c>
      <c r="S234" s="8">
        <v>1E-4</v>
      </c>
      <c r="T234" s="8">
        <v>1.4E-3</v>
      </c>
      <c r="U234" s="8">
        <v>2.9999999999999997E-4</v>
      </c>
    </row>
    <row r="235" spans="2:21">
      <c r="B235" s="6" t="s">
        <v>448</v>
      </c>
      <c r="C235" s="17" t="s">
        <v>449</v>
      </c>
      <c r="D235" s="18" t="s">
        <v>150</v>
      </c>
      <c r="E235" s="6" t="s">
        <v>412</v>
      </c>
      <c r="F235" s="6"/>
      <c r="G235" s="6" t="s">
        <v>450</v>
      </c>
      <c r="H235" s="6" t="s">
        <v>414</v>
      </c>
      <c r="I235" s="6" t="s">
        <v>152</v>
      </c>
      <c r="J235" s="6"/>
      <c r="L235" s="6" t="s">
        <v>44</v>
      </c>
      <c r="M235" s="8">
        <v>5.5E-2</v>
      </c>
      <c r="N235" s="8">
        <v>5.5E-2</v>
      </c>
      <c r="O235" s="7">
        <v>310000</v>
      </c>
      <c r="P235" s="7">
        <v>89.14</v>
      </c>
      <c r="Q235" s="7">
        <v>0</v>
      </c>
      <c r="R235" s="7">
        <v>955</v>
      </c>
      <c r="S235" s="8">
        <v>5.0000000000000001E-4</v>
      </c>
      <c r="T235" s="8">
        <v>2.7000000000000001E-3</v>
      </c>
      <c r="U235" s="8">
        <v>5.0000000000000001E-4</v>
      </c>
    </row>
    <row r="236" spans="2:21">
      <c r="B236" s="6" t="s">
        <v>451</v>
      </c>
      <c r="C236" s="17" t="s">
        <v>452</v>
      </c>
      <c r="D236" s="18" t="s">
        <v>420</v>
      </c>
      <c r="E236" s="6" t="s">
        <v>412</v>
      </c>
      <c r="F236" s="6"/>
      <c r="G236" s="6" t="s">
        <v>421</v>
      </c>
      <c r="H236" s="6" t="s">
        <v>414</v>
      </c>
      <c r="I236" s="6" t="s">
        <v>152</v>
      </c>
      <c r="J236" s="6"/>
      <c r="L236" s="6" t="s">
        <v>44</v>
      </c>
      <c r="M236" s="8">
        <v>6.6250000000000003E-2</v>
      </c>
      <c r="N236" s="8">
        <v>6.6299999999999998E-2</v>
      </c>
      <c r="O236" s="7">
        <v>100000</v>
      </c>
      <c r="P236" s="7">
        <v>106.84</v>
      </c>
      <c r="Q236" s="7">
        <v>0</v>
      </c>
      <c r="R236" s="7">
        <v>369.25</v>
      </c>
      <c r="S236" s="8">
        <v>1E-4</v>
      </c>
      <c r="T236" s="8">
        <v>1.1000000000000001E-3</v>
      </c>
      <c r="U236" s="8">
        <v>2.0000000000000001E-4</v>
      </c>
    </row>
    <row r="237" spans="2:21">
      <c r="B237" s="6" t="s">
        <v>453</v>
      </c>
      <c r="C237" s="17" t="s">
        <v>454</v>
      </c>
      <c r="D237" s="18" t="s">
        <v>150</v>
      </c>
      <c r="E237" s="6" t="s">
        <v>412</v>
      </c>
      <c r="F237" s="6"/>
      <c r="G237" s="6" t="s">
        <v>455</v>
      </c>
      <c r="H237" s="6" t="s">
        <v>414</v>
      </c>
      <c r="I237" s="6" t="s">
        <v>426</v>
      </c>
      <c r="J237" s="6"/>
      <c r="L237" s="6" t="s">
        <v>44</v>
      </c>
      <c r="M237" s="8">
        <v>5.6250000000000001E-2</v>
      </c>
      <c r="N237" s="8">
        <v>5.6300000000000003E-2</v>
      </c>
      <c r="O237" s="7">
        <v>400000</v>
      </c>
      <c r="P237" s="7">
        <v>113.45</v>
      </c>
      <c r="Q237" s="7">
        <v>0</v>
      </c>
      <c r="R237" s="7">
        <v>1568.28</v>
      </c>
      <c r="S237" s="8">
        <v>5.0000000000000001E-4</v>
      </c>
      <c r="T237" s="8">
        <v>4.4999999999999997E-3</v>
      </c>
      <c r="U237" s="8">
        <v>8.9999999999999998E-4</v>
      </c>
    </row>
    <row r="238" spans="2:21">
      <c r="B238" s="6" t="s">
        <v>456</v>
      </c>
      <c r="C238" s="17" t="s">
        <v>457</v>
      </c>
      <c r="D238" s="18" t="s">
        <v>150</v>
      </c>
      <c r="E238" s="6" t="s">
        <v>412</v>
      </c>
      <c r="F238" s="6"/>
      <c r="G238" s="6" t="s">
        <v>458</v>
      </c>
      <c r="H238" s="6" t="s">
        <v>414</v>
      </c>
      <c r="I238" s="6" t="s">
        <v>152</v>
      </c>
      <c r="J238" s="6" t="s">
        <v>459</v>
      </c>
      <c r="L238" s="6" t="s">
        <v>44</v>
      </c>
      <c r="M238" s="8">
        <v>4.2999999999999997E-2</v>
      </c>
      <c r="N238" s="8">
        <v>4.2999999999999997E-2</v>
      </c>
      <c r="O238" s="7">
        <v>200000</v>
      </c>
      <c r="P238" s="7">
        <v>108</v>
      </c>
      <c r="Q238" s="7">
        <v>0</v>
      </c>
      <c r="R238" s="7">
        <v>746.51</v>
      </c>
      <c r="S238" s="8">
        <v>2.9999999999999997E-4</v>
      </c>
      <c r="T238" s="8">
        <v>2.0999999999999999E-3</v>
      </c>
      <c r="U238" s="8">
        <v>4.0000000000000002E-4</v>
      </c>
    </row>
    <row r="239" spans="2:21">
      <c r="B239" s="6" t="s">
        <v>460</v>
      </c>
      <c r="C239" s="17" t="s">
        <v>461</v>
      </c>
      <c r="D239" s="18" t="s">
        <v>420</v>
      </c>
      <c r="E239" s="6" t="s">
        <v>412</v>
      </c>
      <c r="F239" s="6"/>
      <c r="G239" s="6" t="s">
        <v>462</v>
      </c>
      <c r="H239" s="6" t="s">
        <v>463</v>
      </c>
      <c r="I239" s="6" t="s">
        <v>439</v>
      </c>
      <c r="J239" s="6"/>
      <c r="L239" s="6" t="s">
        <v>44</v>
      </c>
      <c r="M239" s="8">
        <v>0.04</v>
      </c>
      <c r="N239" s="8">
        <v>0.04</v>
      </c>
      <c r="O239" s="7">
        <v>90000</v>
      </c>
      <c r="P239" s="7">
        <v>102.27</v>
      </c>
      <c r="Q239" s="7">
        <v>0</v>
      </c>
      <c r="R239" s="7">
        <v>318.08999999999997</v>
      </c>
      <c r="S239" s="8">
        <v>1E-4</v>
      </c>
      <c r="T239" s="8">
        <v>8.9999999999999998E-4</v>
      </c>
      <c r="U239" s="8">
        <v>2.0000000000000001E-4</v>
      </c>
    </row>
    <row r="240" spans="2:21">
      <c r="B240" s="6" t="s">
        <v>464</v>
      </c>
      <c r="C240" s="17" t="s">
        <v>465</v>
      </c>
      <c r="D240" s="18" t="s">
        <v>150</v>
      </c>
      <c r="E240" s="6" t="s">
        <v>412</v>
      </c>
      <c r="F240" s="6"/>
      <c r="G240" s="6" t="s">
        <v>303</v>
      </c>
      <c r="H240" s="6" t="s">
        <v>417</v>
      </c>
      <c r="I240" s="6" t="s">
        <v>152</v>
      </c>
      <c r="J240" s="6"/>
      <c r="L240" s="6" t="s">
        <v>44</v>
      </c>
      <c r="M240" s="8">
        <v>4.4350000000000001E-2</v>
      </c>
      <c r="N240" s="8">
        <v>4.4299999999999999E-2</v>
      </c>
      <c r="O240" s="7">
        <v>304000</v>
      </c>
      <c r="P240" s="7">
        <v>101.64</v>
      </c>
      <c r="Q240" s="7">
        <v>0</v>
      </c>
      <c r="R240" s="7">
        <v>1067.8599999999999</v>
      </c>
      <c r="S240" s="8">
        <v>8.0000000000000004E-4</v>
      </c>
      <c r="T240" s="8">
        <v>3.0999999999999999E-3</v>
      </c>
      <c r="U240" s="8">
        <v>5.9999999999999995E-4</v>
      </c>
    </row>
    <row r="241" spans="2:21">
      <c r="B241" s="6" t="s">
        <v>466</v>
      </c>
      <c r="C241" s="17" t="s">
        <v>467</v>
      </c>
      <c r="D241" s="18" t="s">
        <v>435</v>
      </c>
      <c r="E241" s="6" t="s">
        <v>412</v>
      </c>
      <c r="F241" s="6"/>
      <c r="G241" s="6" t="s">
        <v>468</v>
      </c>
      <c r="H241" s="6" t="s">
        <v>469</v>
      </c>
      <c r="I241" s="6" t="s">
        <v>439</v>
      </c>
      <c r="J241" s="6"/>
      <c r="L241" s="6" t="s">
        <v>44</v>
      </c>
      <c r="M241" s="8">
        <v>4.4999999999999998E-2</v>
      </c>
      <c r="N241" s="8">
        <v>4.4999999999999998E-2</v>
      </c>
      <c r="O241" s="7">
        <v>198000</v>
      </c>
      <c r="P241" s="7">
        <v>108.78</v>
      </c>
      <c r="Q241" s="7">
        <v>0</v>
      </c>
      <c r="R241" s="7">
        <v>744.39</v>
      </c>
      <c r="S241" s="8">
        <v>4.0000000000000002E-4</v>
      </c>
      <c r="T241" s="8">
        <v>2.0999999999999999E-3</v>
      </c>
      <c r="U241" s="8">
        <v>4.0000000000000002E-4</v>
      </c>
    </row>
    <row r="242" spans="2:21">
      <c r="B242" s="6" t="s">
        <v>470</v>
      </c>
      <c r="C242" s="17" t="s">
        <v>471</v>
      </c>
      <c r="D242" s="18" t="s">
        <v>150</v>
      </c>
      <c r="E242" s="6" t="s">
        <v>412</v>
      </c>
      <c r="F242" s="6"/>
      <c r="G242" s="6" t="s">
        <v>352</v>
      </c>
      <c r="H242" s="6" t="s">
        <v>417</v>
      </c>
      <c r="I242" s="6" t="s">
        <v>152</v>
      </c>
      <c r="J242" s="6"/>
      <c r="L242" s="6" t="s">
        <v>44</v>
      </c>
      <c r="M242" s="8">
        <v>4.2500000000000003E-2</v>
      </c>
      <c r="N242" s="8">
        <v>4.2500000000000003E-2</v>
      </c>
      <c r="O242" s="7">
        <v>70000</v>
      </c>
      <c r="P242" s="7">
        <v>105.56</v>
      </c>
      <c r="Q242" s="7">
        <v>0</v>
      </c>
      <c r="R242" s="7">
        <v>255.38</v>
      </c>
      <c r="S242" s="8">
        <v>1E-4</v>
      </c>
      <c r="T242" s="8">
        <v>6.9999999999999999E-4</v>
      </c>
      <c r="U242" s="8">
        <v>1E-4</v>
      </c>
    </row>
    <row r="243" spans="2:21">
      <c r="B243" s="6" t="s">
        <v>472</v>
      </c>
      <c r="C243" s="17" t="s">
        <v>473</v>
      </c>
      <c r="D243" s="18" t="s">
        <v>150</v>
      </c>
      <c r="E243" s="6" t="s">
        <v>412</v>
      </c>
      <c r="F243" s="6"/>
      <c r="G243" s="6" t="s">
        <v>421</v>
      </c>
      <c r="H243" s="6" t="s">
        <v>417</v>
      </c>
      <c r="I243" s="6" t="s">
        <v>152</v>
      </c>
      <c r="J243" s="6"/>
      <c r="K243" s="17">
        <v>3.66</v>
      </c>
      <c r="L243" s="6" t="s">
        <v>44</v>
      </c>
      <c r="M243" s="8">
        <v>5.1999999999999998E-2</v>
      </c>
      <c r="N243" s="8">
        <v>3.1E-2</v>
      </c>
      <c r="O243" s="7">
        <v>500000</v>
      </c>
      <c r="P243" s="7">
        <v>110.3</v>
      </c>
      <c r="Q243" s="7">
        <v>0</v>
      </c>
      <c r="R243" s="7">
        <v>1906.07</v>
      </c>
      <c r="S243" s="8">
        <v>5.0000000000000001E-4</v>
      </c>
      <c r="T243" s="8">
        <v>5.4999999999999997E-3</v>
      </c>
      <c r="U243" s="8">
        <v>1.1000000000000001E-3</v>
      </c>
    </row>
    <row r="244" spans="2:21">
      <c r="B244" s="6" t="s">
        <v>474</v>
      </c>
      <c r="C244" s="17" t="s">
        <v>475</v>
      </c>
      <c r="D244" s="18" t="s">
        <v>150</v>
      </c>
      <c r="E244" s="6" t="s">
        <v>412</v>
      </c>
      <c r="F244" s="6"/>
      <c r="G244" s="6" t="s">
        <v>476</v>
      </c>
      <c r="H244" s="6" t="s">
        <v>477</v>
      </c>
      <c r="I244" s="6" t="s">
        <v>152</v>
      </c>
      <c r="J244" s="6"/>
      <c r="L244" s="6" t="s">
        <v>49</v>
      </c>
      <c r="M244" s="8">
        <v>3.7499999999999999E-2</v>
      </c>
      <c r="N244" s="8">
        <v>3.7499999999999999E-2</v>
      </c>
      <c r="O244" s="7">
        <v>35000</v>
      </c>
      <c r="P244" s="7">
        <v>109.79</v>
      </c>
      <c r="Q244" s="7">
        <v>0</v>
      </c>
      <c r="R244" s="7">
        <v>149.02000000000001</v>
      </c>
      <c r="S244" s="8">
        <v>0</v>
      </c>
      <c r="T244" s="8">
        <v>4.0000000000000002E-4</v>
      </c>
      <c r="U244" s="8">
        <v>1E-4</v>
      </c>
    </row>
    <row r="245" spans="2:21">
      <c r="B245" s="6" t="s">
        <v>478</v>
      </c>
      <c r="C245" s="17" t="s">
        <v>479</v>
      </c>
      <c r="D245" s="18" t="s">
        <v>150</v>
      </c>
      <c r="E245" s="6" t="s">
        <v>412</v>
      </c>
      <c r="F245" s="6"/>
      <c r="G245" s="6" t="s">
        <v>413</v>
      </c>
      <c r="H245" s="6" t="s">
        <v>477</v>
      </c>
      <c r="I245" s="6" t="s">
        <v>152</v>
      </c>
      <c r="J245" s="6"/>
      <c r="L245" s="6" t="s">
        <v>49</v>
      </c>
      <c r="M245" s="8">
        <v>0.03</v>
      </c>
      <c r="N245" s="8">
        <v>0.03</v>
      </c>
      <c r="O245" s="7">
        <v>200000</v>
      </c>
      <c r="P245" s="7">
        <v>103.36</v>
      </c>
      <c r="Q245" s="7">
        <v>0</v>
      </c>
      <c r="R245" s="7">
        <v>801.69</v>
      </c>
      <c r="S245" s="8">
        <v>2.9999999999999997E-4</v>
      </c>
      <c r="T245" s="8">
        <v>2.3E-3</v>
      </c>
      <c r="U245" s="8">
        <v>4.0000000000000002E-4</v>
      </c>
    </row>
    <row r="246" spans="2:21">
      <c r="B246" s="6" t="s">
        <v>480</v>
      </c>
      <c r="C246" s="17" t="s">
        <v>481</v>
      </c>
      <c r="D246" s="18" t="s">
        <v>150</v>
      </c>
      <c r="E246" s="6" t="s">
        <v>412</v>
      </c>
      <c r="F246" s="6"/>
      <c r="G246" s="6" t="s">
        <v>482</v>
      </c>
      <c r="H246" s="6" t="s">
        <v>483</v>
      </c>
      <c r="I246" s="6" t="s">
        <v>439</v>
      </c>
      <c r="J246" s="6"/>
      <c r="L246" s="6" t="s">
        <v>44</v>
      </c>
      <c r="M246" s="8">
        <v>6.25E-2</v>
      </c>
      <c r="N246" s="8">
        <v>6.25E-2</v>
      </c>
      <c r="O246" s="7">
        <v>156000</v>
      </c>
      <c r="P246" s="7">
        <v>110.79</v>
      </c>
      <c r="Q246" s="7">
        <v>0</v>
      </c>
      <c r="R246" s="7">
        <v>597.33000000000004</v>
      </c>
      <c r="S246" s="8">
        <v>1E-4</v>
      </c>
      <c r="T246" s="8">
        <v>1.6999999999999999E-3</v>
      </c>
      <c r="U246" s="8">
        <v>2.9999999999999997E-4</v>
      </c>
    </row>
    <row r="247" spans="2:21">
      <c r="B247" s="6" t="s">
        <v>484</v>
      </c>
      <c r="C247" s="17" t="s">
        <v>485</v>
      </c>
      <c r="D247" s="18" t="s">
        <v>435</v>
      </c>
      <c r="E247" s="6" t="s">
        <v>412</v>
      </c>
      <c r="F247" s="6"/>
      <c r="G247" s="6" t="s">
        <v>413</v>
      </c>
      <c r="H247" s="6" t="s">
        <v>483</v>
      </c>
      <c r="I247" s="6" t="s">
        <v>439</v>
      </c>
      <c r="J247" s="6"/>
      <c r="L247" s="6" t="s">
        <v>44</v>
      </c>
      <c r="M247" s="8">
        <v>4.7500000000000001E-2</v>
      </c>
      <c r="N247" s="8">
        <v>4.7500000000000001E-2</v>
      </c>
      <c r="O247" s="7">
        <v>195000</v>
      </c>
      <c r="P247" s="7">
        <v>107.96</v>
      </c>
      <c r="Q247" s="7">
        <v>0</v>
      </c>
      <c r="R247" s="7">
        <v>727.55</v>
      </c>
      <c r="S247" s="8">
        <v>4.0000000000000002E-4</v>
      </c>
      <c r="T247" s="8">
        <v>2.0999999999999999E-3</v>
      </c>
      <c r="U247" s="8">
        <v>4.0000000000000002E-4</v>
      </c>
    </row>
    <row r="248" spans="2:21">
      <c r="B248" s="6" t="s">
        <v>486</v>
      </c>
      <c r="C248" s="17" t="s">
        <v>487</v>
      </c>
      <c r="D248" s="18" t="s">
        <v>435</v>
      </c>
      <c r="E248" s="6" t="s">
        <v>412</v>
      </c>
      <c r="F248" s="6"/>
      <c r="G248" s="6" t="s">
        <v>488</v>
      </c>
      <c r="H248" s="6" t="s">
        <v>489</v>
      </c>
      <c r="I248" s="6" t="s">
        <v>439</v>
      </c>
      <c r="J248" s="6"/>
      <c r="L248" s="6" t="s">
        <v>44</v>
      </c>
      <c r="M248" s="8">
        <v>5.6250000000000001E-2</v>
      </c>
      <c r="N248" s="8">
        <v>5.6300000000000003E-2</v>
      </c>
      <c r="O248" s="7">
        <v>195000</v>
      </c>
      <c r="P248" s="7">
        <v>107.83</v>
      </c>
      <c r="Q248" s="7">
        <v>0</v>
      </c>
      <c r="R248" s="7">
        <v>726.66</v>
      </c>
      <c r="S248" s="8">
        <v>2.0000000000000001E-4</v>
      </c>
      <c r="T248" s="8">
        <v>2.0999999999999999E-3</v>
      </c>
      <c r="U248" s="8">
        <v>4.0000000000000002E-4</v>
      </c>
    </row>
    <row r="249" spans="2:21">
      <c r="B249" s="6" t="s">
        <v>490</v>
      </c>
      <c r="C249" s="17" t="s">
        <v>491</v>
      </c>
      <c r="D249" s="18" t="s">
        <v>150</v>
      </c>
      <c r="E249" s="6" t="s">
        <v>412</v>
      </c>
      <c r="F249" s="6"/>
      <c r="G249" s="6" t="s">
        <v>421</v>
      </c>
      <c r="H249" s="6" t="s">
        <v>492</v>
      </c>
      <c r="I249" s="6" t="s">
        <v>152</v>
      </c>
      <c r="J249" s="6"/>
      <c r="K249" s="17">
        <v>2.75</v>
      </c>
      <c r="L249" s="6" t="s">
        <v>44</v>
      </c>
      <c r="M249" s="8">
        <v>6.1249999999999999E-2</v>
      </c>
      <c r="N249" s="8">
        <v>2.87E-2</v>
      </c>
      <c r="O249" s="7">
        <v>380000</v>
      </c>
      <c r="P249" s="7">
        <v>109.48</v>
      </c>
      <c r="Q249" s="7">
        <v>0</v>
      </c>
      <c r="R249" s="7">
        <v>1437.75</v>
      </c>
      <c r="S249" s="8">
        <v>2.0000000000000001E-4</v>
      </c>
      <c r="T249" s="8">
        <v>4.1000000000000003E-3</v>
      </c>
      <c r="U249" s="8">
        <v>8.0000000000000004E-4</v>
      </c>
    </row>
    <row r="252" spans="2:21">
      <c r="B252" s="6" t="s">
        <v>103</v>
      </c>
      <c r="C252" s="17"/>
      <c r="D252" s="18"/>
      <c r="E252" s="6"/>
      <c r="F252" s="6"/>
      <c r="G252" s="6"/>
      <c r="H252" s="6"/>
      <c r="I252" s="6"/>
      <c r="J252" s="6"/>
      <c r="L252" s="6"/>
    </row>
    <row r="256" spans="2:21">
      <c r="B25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0"/>
  <sheetViews>
    <sheetView rightToLeft="1" tabSelected="1" topLeftCell="D228" workbookViewId="0">
      <selection activeCell="D255" sqref="A255:XFD255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493</v>
      </c>
    </row>
    <row r="8" spans="2:15">
      <c r="B8" s="3" t="s">
        <v>77</v>
      </c>
      <c r="C8" s="3" t="s">
        <v>78</v>
      </c>
      <c r="D8" s="3" t="s">
        <v>106</v>
      </c>
      <c r="E8" s="3" t="s">
        <v>155</v>
      </c>
      <c r="F8" s="3" t="s">
        <v>79</v>
      </c>
      <c r="G8" s="3" t="s">
        <v>156</v>
      </c>
      <c r="H8" s="3" t="s">
        <v>82</v>
      </c>
      <c r="I8" s="3" t="s">
        <v>109</v>
      </c>
      <c r="J8" s="3" t="s">
        <v>43</v>
      </c>
      <c r="K8" s="3" t="s">
        <v>110</v>
      </c>
      <c r="L8" s="3" t="s">
        <v>85</v>
      </c>
      <c r="M8" s="3" t="s">
        <v>111</v>
      </c>
      <c r="N8" s="3" t="s">
        <v>112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494</v>
      </c>
      <c r="C11" s="12"/>
      <c r="D11" s="19"/>
      <c r="E11" s="3"/>
      <c r="F11" s="3"/>
      <c r="G11" s="3"/>
      <c r="H11" s="3"/>
      <c r="I11" s="9">
        <f>I12+I159</f>
        <v>30871640.619999997</v>
      </c>
      <c r="L11" s="9">
        <f>L12+L159</f>
        <v>353050.82999999996</v>
      </c>
      <c r="N11" s="10">
        <v>1</v>
      </c>
      <c r="O11" s="10">
        <v>0.19589999999999999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25575940.579999998</v>
      </c>
      <c r="L12" s="9">
        <v>260910.93</v>
      </c>
      <c r="N12" s="10">
        <v>0.74019999999999997</v>
      </c>
      <c r="O12" s="10">
        <v>0.14499999999999999</v>
      </c>
    </row>
    <row r="13" spans="2:15">
      <c r="B13" s="13" t="s">
        <v>495</v>
      </c>
      <c r="C13" s="14"/>
      <c r="D13" s="20"/>
      <c r="E13" s="13"/>
      <c r="F13" s="13"/>
      <c r="G13" s="13"/>
      <c r="H13" s="13"/>
      <c r="I13" s="15">
        <v>6879202.21</v>
      </c>
      <c r="L13" s="15">
        <v>157715.75</v>
      </c>
      <c r="N13" s="16">
        <v>0.44740000000000002</v>
      </c>
      <c r="O13" s="16">
        <v>8.7599999999999997E-2</v>
      </c>
    </row>
    <row r="14" spans="2:15">
      <c r="B14" s="6" t="s">
        <v>496</v>
      </c>
      <c r="C14" s="17">
        <v>593038</v>
      </c>
      <c r="D14" s="18" t="s">
        <v>121</v>
      </c>
      <c r="E14" s="6"/>
      <c r="F14" s="18">
        <v>520029083</v>
      </c>
      <c r="G14" s="6" t="s">
        <v>166</v>
      </c>
      <c r="H14" s="6" t="s">
        <v>93</v>
      </c>
      <c r="I14" s="7">
        <v>45347</v>
      </c>
      <c r="J14" s="7">
        <v>9989</v>
      </c>
      <c r="K14" s="7">
        <v>0</v>
      </c>
      <c r="L14" s="7">
        <v>4529.71</v>
      </c>
      <c r="M14" s="8">
        <v>5.0000000000000001E-4</v>
      </c>
      <c r="N14" s="8">
        <v>1.29E-2</v>
      </c>
      <c r="O14" s="8">
        <v>2.5000000000000001E-3</v>
      </c>
    </row>
    <row r="15" spans="2:15">
      <c r="B15" s="6" t="s">
        <v>497</v>
      </c>
      <c r="C15" s="17">
        <v>691212</v>
      </c>
      <c r="D15" s="18" t="s">
        <v>121</v>
      </c>
      <c r="E15" s="6"/>
      <c r="F15" s="18">
        <v>520007030</v>
      </c>
      <c r="G15" s="6" t="s">
        <v>166</v>
      </c>
      <c r="H15" s="6" t="s">
        <v>93</v>
      </c>
      <c r="I15" s="7">
        <v>520419</v>
      </c>
      <c r="J15" s="7">
        <v>1601</v>
      </c>
      <c r="K15" s="7">
        <v>0</v>
      </c>
      <c r="L15" s="7">
        <v>8331.91</v>
      </c>
      <c r="M15" s="8">
        <v>4.0000000000000002E-4</v>
      </c>
      <c r="N15" s="8">
        <v>2.3599999999999999E-2</v>
      </c>
      <c r="O15" s="8">
        <v>4.5999999999999999E-3</v>
      </c>
    </row>
    <row r="16" spans="2:15">
      <c r="B16" s="6" t="s">
        <v>498</v>
      </c>
      <c r="C16" s="17">
        <v>604611</v>
      </c>
      <c r="D16" s="18" t="s">
        <v>121</v>
      </c>
      <c r="E16" s="6"/>
      <c r="F16" s="18">
        <v>520018078</v>
      </c>
      <c r="G16" s="6" t="s">
        <v>166</v>
      </c>
      <c r="H16" s="6" t="s">
        <v>93</v>
      </c>
      <c r="I16" s="7">
        <v>648975</v>
      </c>
      <c r="J16" s="7">
        <v>2514</v>
      </c>
      <c r="K16" s="7">
        <v>0</v>
      </c>
      <c r="L16" s="7">
        <v>16315.23</v>
      </c>
      <c r="M16" s="8">
        <v>4.0000000000000002E-4</v>
      </c>
      <c r="N16" s="8">
        <v>4.6300000000000001E-2</v>
      </c>
      <c r="O16" s="8">
        <v>9.1000000000000004E-3</v>
      </c>
    </row>
    <row r="17" spans="2:15">
      <c r="B17" s="6" t="s">
        <v>499</v>
      </c>
      <c r="C17" s="17">
        <v>695437</v>
      </c>
      <c r="D17" s="18" t="s">
        <v>121</v>
      </c>
      <c r="E17" s="6"/>
      <c r="F17" s="18">
        <v>520000522</v>
      </c>
      <c r="G17" s="6" t="s">
        <v>166</v>
      </c>
      <c r="H17" s="6" t="s">
        <v>93</v>
      </c>
      <c r="I17" s="7">
        <v>76078</v>
      </c>
      <c r="J17" s="7">
        <v>9200</v>
      </c>
      <c r="K17" s="7">
        <v>0</v>
      </c>
      <c r="L17" s="7">
        <v>6999.18</v>
      </c>
      <c r="M17" s="8">
        <v>2.9999999999999997E-4</v>
      </c>
      <c r="N17" s="8">
        <v>1.9900000000000001E-2</v>
      </c>
      <c r="O17" s="8">
        <v>3.8999999999999998E-3</v>
      </c>
    </row>
    <row r="18" spans="2:15">
      <c r="B18" s="6" t="s">
        <v>500</v>
      </c>
      <c r="C18" s="17">
        <v>662577</v>
      </c>
      <c r="D18" s="18" t="s">
        <v>121</v>
      </c>
      <c r="E18" s="6"/>
      <c r="F18" s="18">
        <v>520000118</v>
      </c>
      <c r="G18" s="6" t="s">
        <v>166</v>
      </c>
      <c r="H18" s="6" t="s">
        <v>93</v>
      </c>
      <c r="I18" s="7">
        <v>752408</v>
      </c>
      <c r="J18" s="7">
        <v>2865</v>
      </c>
      <c r="K18" s="7">
        <v>0</v>
      </c>
      <c r="L18" s="7">
        <v>21556.49</v>
      </c>
      <c r="M18" s="8">
        <v>5.9999999999999995E-4</v>
      </c>
      <c r="N18" s="8">
        <v>6.1199999999999997E-2</v>
      </c>
      <c r="O18" s="8">
        <v>1.2E-2</v>
      </c>
    </row>
    <row r="19" spans="2:15">
      <c r="B19" s="6" t="s">
        <v>501</v>
      </c>
      <c r="C19" s="17">
        <v>767012</v>
      </c>
      <c r="D19" s="18" t="s">
        <v>121</v>
      </c>
      <c r="E19" s="6"/>
      <c r="F19" s="18">
        <v>520017450</v>
      </c>
      <c r="G19" s="6" t="s">
        <v>233</v>
      </c>
      <c r="H19" s="6" t="s">
        <v>93</v>
      </c>
      <c r="I19" s="7">
        <v>106700</v>
      </c>
      <c r="J19" s="7">
        <v>2088</v>
      </c>
      <c r="K19" s="7">
        <v>0</v>
      </c>
      <c r="L19" s="7">
        <v>2227.9</v>
      </c>
      <c r="M19" s="8">
        <v>4.0000000000000002E-4</v>
      </c>
      <c r="N19" s="8">
        <v>6.3E-3</v>
      </c>
      <c r="O19" s="8">
        <v>1.1999999999999999E-3</v>
      </c>
    </row>
    <row r="20" spans="2:15">
      <c r="B20" s="6" t="s">
        <v>502</v>
      </c>
      <c r="C20" s="17">
        <v>585018</v>
      </c>
      <c r="D20" s="18" t="s">
        <v>121</v>
      </c>
      <c r="E20" s="6"/>
      <c r="F20" s="18">
        <v>520033986</v>
      </c>
      <c r="G20" s="6" t="s">
        <v>233</v>
      </c>
      <c r="H20" s="6" t="s">
        <v>93</v>
      </c>
      <c r="I20" s="7">
        <v>93706</v>
      </c>
      <c r="J20" s="7">
        <v>2695</v>
      </c>
      <c r="K20" s="7">
        <v>0</v>
      </c>
      <c r="L20" s="7">
        <v>2525.38</v>
      </c>
      <c r="M20" s="8">
        <v>4.0000000000000002E-4</v>
      </c>
      <c r="N20" s="8">
        <v>7.1999999999999998E-3</v>
      </c>
      <c r="O20" s="8">
        <v>1.4E-3</v>
      </c>
    </row>
    <row r="21" spans="2:15">
      <c r="B21" s="6" t="s">
        <v>503</v>
      </c>
      <c r="C21" s="17">
        <v>777037</v>
      </c>
      <c r="D21" s="18" t="s">
        <v>121</v>
      </c>
      <c r="E21" s="6"/>
      <c r="F21" s="18">
        <v>520022732</v>
      </c>
      <c r="G21" s="6" t="s">
        <v>207</v>
      </c>
      <c r="H21" s="6" t="s">
        <v>93</v>
      </c>
      <c r="I21" s="7">
        <v>133729</v>
      </c>
      <c r="J21" s="7">
        <v>2198</v>
      </c>
      <c r="K21" s="7">
        <v>0</v>
      </c>
      <c r="L21" s="7">
        <v>2939.36</v>
      </c>
      <c r="M21" s="8">
        <v>5.0000000000000001E-4</v>
      </c>
      <c r="N21" s="8">
        <v>8.3000000000000001E-3</v>
      </c>
      <c r="O21" s="8">
        <v>1.6000000000000001E-3</v>
      </c>
    </row>
    <row r="22" spans="2:15">
      <c r="B22" s="6" t="s">
        <v>504</v>
      </c>
      <c r="C22" s="17">
        <v>1143429</v>
      </c>
      <c r="D22" s="18" t="s">
        <v>121</v>
      </c>
      <c r="E22" s="6"/>
      <c r="F22" s="18">
        <v>512607888</v>
      </c>
      <c r="G22" s="6" t="s">
        <v>348</v>
      </c>
      <c r="H22" s="6" t="s">
        <v>93</v>
      </c>
      <c r="I22" s="7">
        <v>3382</v>
      </c>
      <c r="J22" s="7">
        <v>56250</v>
      </c>
      <c r="K22" s="7">
        <v>0</v>
      </c>
      <c r="L22" s="7">
        <v>1902.38</v>
      </c>
      <c r="M22" s="8">
        <v>2.0000000000000001E-4</v>
      </c>
      <c r="N22" s="8">
        <v>5.4000000000000003E-3</v>
      </c>
      <c r="O22" s="8">
        <v>1.1000000000000001E-3</v>
      </c>
    </row>
    <row r="23" spans="2:15">
      <c r="B23" s="6" t="s">
        <v>505</v>
      </c>
      <c r="C23" s="17">
        <v>1095835</v>
      </c>
      <c r="D23" s="18" t="s">
        <v>121</v>
      </c>
      <c r="E23" s="6"/>
      <c r="F23" s="18">
        <v>511659401</v>
      </c>
      <c r="G23" s="6" t="s">
        <v>188</v>
      </c>
      <c r="H23" s="6" t="s">
        <v>93</v>
      </c>
      <c r="I23" s="7">
        <v>89579.87</v>
      </c>
      <c r="J23" s="7">
        <v>6482</v>
      </c>
      <c r="K23" s="7">
        <v>0</v>
      </c>
      <c r="L23" s="7">
        <v>5806.57</v>
      </c>
      <c r="M23" s="8">
        <v>6.9999999999999999E-4</v>
      </c>
      <c r="N23" s="8">
        <v>1.6500000000000001E-2</v>
      </c>
      <c r="O23" s="8">
        <v>3.2000000000000002E-3</v>
      </c>
    </row>
    <row r="24" spans="2:15">
      <c r="B24" s="6" t="s">
        <v>506</v>
      </c>
      <c r="C24" s="17">
        <v>390013</v>
      </c>
      <c r="D24" s="18" t="s">
        <v>121</v>
      </c>
      <c r="E24" s="6"/>
      <c r="F24" s="18">
        <v>520038506</v>
      </c>
      <c r="G24" s="6" t="s">
        <v>188</v>
      </c>
      <c r="H24" s="6" t="s">
        <v>93</v>
      </c>
      <c r="I24" s="7">
        <v>49783</v>
      </c>
      <c r="J24" s="7">
        <v>5460</v>
      </c>
      <c r="K24" s="7">
        <v>0</v>
      </c>
      <c r="L24" s="7">
        <v>2718.15</v>
      </c>
      <c r="M24" s="8">
        <v>2.9999999999999997E-4</v>
      </c>
      <c r="N24" s="8">
        <v>7.7000000000000002E-3</v>
      </c>
      <c r="O24" s="8">
        <v>1.5E-3</v>
      </c>
    </row>
    <row r="25" spans="2:15">
      <c r="B25" s="6" t="s">
        <v>507</v>
      </c>
      <c r="C25" s="17">
        <v>1097278</v>
      </c>
      <c r="D25" s="18" t="s">
        <v>121</v>
      </c>
      <c r="E25" s="6"/>
      <c r="F25" s="18">
        <v>520026683</v>
      </c>
      <c r="G25" s="6" t="s">
        <v>188</v>
      </c>
      <c r="H25" s="6" t="s">
        <v>93</v>
      </c>
      <c r="I25" s="7">
        <v>88826</v>
      </c>
      <c r="J25" s="7">
        <v>2507</v>
      </c>
      <c r="K25" s="7">
        <v>0</v>
      </c>
      <c r="L25" s="7">
        <v>2226.87</v>
      </c>
      <c r="M25" s="8">
        <v>2.0000000000000001E-4</v>
      </c>
      <c r="N25" s="8">
        <v>6.3E-3</v>
      </c>
      <c r="O25" s="8">
        <v>1.1999999999999999E-3</v>
      </c>
    </row>
    <row r="26" spans="2:15">
      <c r="B26" s="6" t="s">
        <v>508</v>
      </c>
      <c r="C26" s="17">
        <v>126011</v>
      </c>
      <c r="D26" s="18" t="s">
        <v>121</v>
      </c>
      <c r="E26" s="6"/>
      <c r="F26" s="18">
        <v>520033234</v>
      </c>
      <c r="G26" s="6" t="s">
        <v>188</v>
      </c>
      <c r="H26" s="6" t="s">
        <v>93</v>
      </c>
      <c r="I26" s="7">
        <v>110883</v>
      </c>
      <c r="J26" s="7">
        <v>3822</v>
      </c>
      <c r="K26" s="7">
        <v>46.5</v>
      </c>
      <c r="L26" s="7">
        <v>4284.4399999999996</v>
      </c>
      <c r="M26" s="8">
        <v>5.9999999999999995E-4</v>
      </c>
      <c r="N26" s="8">
        <v>1.2200000000000001E-2</v>
      </c>
      <c r="O26" s="8">
        <v>2.3999999999999998E-3</v>
      </c>
    </row>
    <row r="27" spans="2:15">
      <c r="B27" s="6" t="s">
        <v>509</v>
      </c>
      <c r="C27" s="17">
        <v>323014</v>
      </c>
      <c r="D27" s="18" t="s">
        <v>121</v>
      </c>
      <c r="E27" s="6"/>
      <c r="F27" s="18">
        <v>520037789</v>
      </c>
      <c r="G27" s="6" t="s">
        <v>188</v>
      </c>
      <c r="H27" s="6" t="s">
        <v>93</v>
      </c>
      <c r="I27" s="7">
        <v>10493</v>
      </c>
      <c r="J27" s="7">
        <v>22050</v>
      </c>
      <c r="K27" s="7">
        <v>0</v>
      </c>
      <c r="L27" s="7">
        <v>2313.71</v>
      </c>
      <c r="M27" s="8">
        <v>2.0000000000000001E-4</v>
      </c>
      <c r="N27" s="8">
        <v>6.6E-3</v>
      </c>
      <c r="O27" s="8">
        <v>1.2999999999999999E-3</v>
      </c>
    </row>
    <row r="28" spans="2:15">
      <c r="B28" s="6" t="s">
        <v>510</v>
      </c>
      <c r="C28" s="17">
        <v>1119478</v>
      </c>
      <c r="D28" s="18" t="s">
        <v>121</v>
      </c>
      <c r="E28" s="6"/>
      <c r="F28" s="18">
        <v>510960719</v>
      </c>
      <c r="G28" s="6" t="s">
        <v>188</v>
      </c>
      <c r="H28" s="6" t="s">
        <v>93</v>
      </c>
      <c r="I28" s="7">
        <v>18978</v>
      </c>
      <c r="J28" s="7">
        <v>25250</v>
      </c>
      <c r="K28" s="7">
        <v>0</v>
      </c>
      <c r="L28" s="7">
        <v>4791.9399999999996</v>
      </c>
      <c r="M28" s="8">
        <v>2.0000000000000001E-4</v>
      </c>
      <c r="N28" s="8">
        <v>1.3599999999999999E-2</v>
      </c>
      <c r="O28" s="8">
        <v>2.7000000000000001E-3</v>
      </c>
    </row>
    <row r="29" spans="2:15">
      <c r="B29" s="6" t="s">
        <v>511</v>
      </c>
      <c r="C29" s="17">
        <v>1081942</v>
      </c>
      <c r="D29" s="18" t="s">
        <v>121</v>
      </c>
      <c r="E29" s="6"/>
      <c r="F29" s="18">
        <v>520036104</v>
      </c>
      <c r="G29" s="6" t="s">
        <v>188</v>
      </c>
      <c r="H29" s="6" t="s">
        <v>93</v>
      </c>
      <c r="I29" s="7">
        <v>71203</v>
      </c>
      <c r="J29" s="7">
        <v>1589</v>
      </c>
      <c r="K29" s="7">
        <v>0</v>
      </c>
      <c r="L29" s="7">
        <v>1131.42</v>
      </c>
      <c r="M29" s="8">
        <v>2.0000000000000001E-4</v>
      </c>
      <c r="N29" s="8">
        <v>3.2000000000000002E-3</v>
      </c>
      <c r="O29" s="8">
        <v>5.9999999999999995E-4</v>
      </c>
    </row>
    <row r="30" spans="2:15">
      <c r="B30" s="6" t="s">
        <v>512</v>
      </c>
      <c r="C30" s="17">
        <v>1155019</v>
      </c>
      <c r="D30" s="18" t="s">
        <v>121</v>
      </c>
      <c r="E30" s="6"/>
      <c r="F30" s="18">
        <v>29389</v>
      </c>
      <c r="G30" s="6" t="s">
        <v>513</v>
      </c>
      <c r="H30" s="6" t="s">
        <v>93</v>
      </c>
      <c r="I30" s="7">
        <v>2201.91</v>
      </c>
      <c r="J30" s="7">
        <v>44270</v>
      </c>
      <c r="K30" s="7">
        <v>5.71</v>
      </c>
      <c r="L30" s="7">
        <v>980.49</v>
      </c>
      <c r="M30" s="8">
        <v>0</v>
      </c>
      <c r="N30" s="8">
        <v>2.8E-3</v>
      </c>
      <c r="O30" s="8">
        <v>5.0000000000000001E-4</v>
      </c>
    </row>
    <row r="31" spans="2:15">
      <c r="B31" s="6" t="s">
        <v>514</v>
      </c>
      <c r="C31" s="17">
        <v>746016</v>
      </c>
      <c r="D31" s="18" t="s">
        <v>121</v>
      </c>
      <c r="E31" s="6"/>
      <c r="F31" s="18">
        <v>520003781</v>
      </c>
      <c r="G31" s="6" t="s">
        <v>513</v>
      </c>
      <c r="H31" s="6" t="s">
        <v>93</v>
      </c>
      <c r="I31" s="7">
        <v>24041</v>
      </c>
      <c r="J31" s="7">
        <v>10590</v>
      </c>
      <c r="K31" s="7">
        <v>0</v>
      </c>
      <c r="L31" s="7">
        <v>2545.94</v>
      </c>
      <c r="M31" s="8">
        <v>2.0000000000000001E-4</v>
      </c>
      <c r="N31" s="8">
        <v>7.1999999999999998E-3</v>
      </c>
      <c r="O31" s="8">
        <v>1.4E-3</v>
      </c>
    </row>
    <row r="32" spans="2:15">
      <c r="B32" s="6" t="s">
        <v>515</v>
      </c>
      <c r="C32" s="17">
        <v>1133875</v>
      </c>
      <c r="D32" s="18" t="s">
        <v>121</v>
      </c>
      <c r="E32" s="6"/>
      <c r="F32" s="18">
        <v>514892801</v>
      </c>
      <c r="G32" s="6" t="s">
        <v>352</v>
      </c>
      <c r="H32" s="6" t="s">
        <v>93</v>
      </c>
      <c r="I32" s="7">
        <v>69715</v>
      </c>
      <c r="J32" s="7">
        <v>2108</v>
      </c>
      <c r="K32" s="7">
        <v>0</v>
      </c>
      <c r="L32" s="7">
        <v>1469.59</v>
      </c>
      <c r="M32" s="8">
        <v>2.0000000000000001E-4</v>
      </c>
      <c r="N32" s="8">
        <v>4.1999999999999997E-3</v>
      </c>
      <c r="O32" s="8">
        <v>8.0000000000000004E-4</v>
      </c>
    </row>
    <row r="33" spans="2:15">
      <c r="B33" s="6" t="s">
        <v>516</v>
      </c>
      <c r="C33" s="17">
        <v>629014</v>
      </c>
      <c r="D33" s="18" t="s">
        <v>121</v>
      </c>
      <c r="E33" s="6"/>
      <c r="F33" s="18">
        <v>520013954</v>
      </c>
      <c r="G33" s="6" t="s">
        <v>213</v>
      </c>
      <c r="H33" s="6" t="s">
        <v>93</v>
      </c>
      <c r="I33" s="7">
        <v>80179</v>
      </c>
      <c r="J33" s="7">
        <v>3421</v>
      </c>
      <c r="K33" s="7">
        <v>0</v>
      </c>
      <c r="L33" s="7">
        <v>2742.92</v>
      </c>
      <c r="M33" s="8">
        <v>1E-4</v>
      </c>
      <c r="N33" s="8">
        <v>7.7999999999999996E-3</v>
      </c>
      <c r="O33" s="8">
        <v>1.5E-3</v>
      </c>
    </row>
    <row r="34" spans="2:15">
      <c r="B34" s="6" t="s">
        <v>517</v>
      </c>
      <c r="C34" s="17">
        <v>281014</v>
      </c>
      <c r="D34" s="18" t="s">
        <v>121</v>
      </c>
      <c r="E34" s="6"/>
      <c r="F34" s="18">
        <v>520027830</v>
      </c>
      <c r="G34" s="6" t="s">
        <v>213</v>
      </c>
      <c r="H34" s="6" t="s">
        <v>93</v>
      </c>
      <c r="I34" s="7">
        <v>447727</v>
      </c>
      <c r="J34" s="7">
        <v>1625</v>
      </c>
      <c r="K34" s="7">
        <v>0</v>
      </c>
      <c r="L34" s="7">
        <v>7275.56</v>
      </c>
      <c r="M34" s="8">
        <v>2.9999999999999997E-4</v>
      </c>
      <c r="N34" s="8">
        <v>2.06E-2</v>
      </c>
      <c r="O34" s="8">
        <v>4.0000000000000001E-3</v>
      </c>
    </row>
    <row r="35" spans="2:15">
      <c r="B35" s="6" t="s">
        <v>518</v>
      </c>
      <c r="C35" s="17">
        <v>1130699</v>
      </c>
      <c r="D35" s="18" t="s">
        <v>121</v>
      </c>
      <c r="E35" s="6"/>
      <c r="F35" s="18">
        <v>520037599</v>
      </c>
      <c r="G35" s="6" t="s">
        <v>213</v>
      </c>
      <c r="H35" s="6" t="s">
        <v>93</v>
      </c>
      <c r="I35" s="7">
        <v>23061</v>
      </c>
      <c r="J35" s="7">
        <v>17810</v>
      </c>
      <c r="K35" s="7">
        <v>0</v>
      </c>
      <c r="L35" s="7">
        <v>4107.16</v>
      </c>
      <c r="M35" s="8">
        <v>2.0000000000000001E-4</v>
      </c>
      <c r="N35" s="8">
        <v>1.17E-2</v>
      </c>
      <c r="O35" s="8">
        <v>2.3E-3</v>
      </c>
    </row>
    <row r="36" spans="2:15">
      <c r="B36" s="6" t="s">
        <v>519</v>
      </c>
      <c r="C36" s="17">
        <v>1084128</v>
      </c>
      <c r="D36" s="18" t="s">
        <v>121</v>
      </c>
      <c r="E36" s="6"/>
      <c r="F36" s="18">
        <v>520044322</v>
      </c>
      <c r="G36" s="6" t="s">
        <v>265</v>
      </c>
      <c r="H36" s="6" t="s">
        <v>93</v>
      </c>
      <c r="I36" s="7">
        <v>5019.3100000000004</v>
      </c>
      <c r="J36" s="7">
        <v>52490</v>
      </c>
      <c r="K36" s="7">
        <v>0</v>
      </c>
      <c r="L36" s="7">
        <v>2634.64</v>
      </c>
      <c r="M36" s="8">
        <v>4.0000000000000002E-4</v>
      </c>
      <c r="N36" s="8">
        <v>7.4999999999999997E-3</v>
      </c>
      <c r="O36" s="8">
        <v>1.5E-3</v>
      </c>
    </row>
    <row r="37" spans="2:15">
      <c r="B37" s="6" t="s">
        <v>520</v>
      </c>
      <c r="C37" s="17">
        <v>576017</v>
      </c>
      <c r="D37" s="18" t="s">
        <v>121</v>
      </c>
      <c r="E37" s="6"/>
      <c r="F37" s="18">
        <v>520028010</v>
      </c>
      <c r="G37" s="6" t="s">
        <v>265</v>
      </c>
      <c r="H37" s="6" t="s">
        <v>93</v>
      </c>
      <c r="I37" s="7">
        <v>4207</v>
      </c>
      <c r="J37" s="7">
        <v>71670</v>
      </c>
      <c r="K37" s="7">
        <v>0</v>
      </c>
      <c r="L37" s="7">
        <v>3015.16</v>
      </c>
      <c r="M37" s="8">
        <v>5.0000000000000001E-4</v>
      </c>
      <c r="N37" s="8">
        <v>8.6E-3</v>
      </c>
      <c r="O37" s="8">
        <v>1.6999999999999999E-3</v>
      </c>
    </row>
    <row r="38" spans="2:15">
      <c r="B38" s="6" t="s">
        <v>521</v>
      </c>
      <c r="C38" s="17">
        <v>1155290</v>
      </c>
      <c r="D38" s="18" t="s">
        <v>121</v>
      </c>
      <c r="E38" s="6"/>
      <c r="F38" s="18">
        <v>10758801</v>
      </c>
      <c r="G38" s="6" t="s">
        <v>303</v>
      </c>
      <c r="H38" s="6" t="s">
        <v>93</v>
      </c>
      <c r="I38" s="7">
        <v>23119</v>
      </c>
      <c r="J38" s="7">
        <v>4225</v>
      </c>
      <c r="K38" s="7">
        <v>0</v>
      </c>
      <c r="L38" s="7">
        <v>976.78</v>
      </c>
      <c r="M38" s="8">
        <v>1E-4</v>
      </c>
      <c r="N38" s="8">
        <v>2.8E-3</v>
      </c>
      <c r="O38" s="8">
        <v>5.0000000000000001E-4</v>
      </c>
    </row>
    <row r="39" spans="2:15">
      <c r="B39" s="6" t="s">
        <v>522</v>
      </c>
      <c r="C39" s="17">
        <v>475020</v>
      </c>
      <c r="D39" s="18" t="s">
        <v>121</v>
      </c>
      <c r="E39" s="6"/>
      <c r="F39" s="18">
        <v>550013098</v>
      </c>
      <c r="G39" s="6" t="s">
        <v>303</v>
      </c>
      <c r="H39" s="6" t="s">
        <v>93</v>
      </c>
      <c r="I39" s="7">
        <v>295978.53000000003</v>
      </c>
      <c r="J39" s="7">
        <v>876.1</v>
      </c>
      <c r="K39" s="7">
        <v>30.41</v>
      </c>
      <c r="L39" s="7">
        <v>2623.48</v>
      </c>
      <c r="M39" s="8">
        <v>2.9999999999999997E-4</v>
      </c>
      <c r="N39" s="8">
        <v>7.4000000000000003E-3</v>
      </c>
      <c r="O39" s="8">
        <v>1.5E-3</v>
      </c>
    </row>
    <row r="40" spans="2:15">
      <c r="B40" s="6" t="s">
        <v>523</v>
      </c>
      <c r="C40" s="17">
        <v>230011</v>
      </c>
      <c r="D40" s="18" t="s">
        <v>121</v>
      </c>
      <c r="E40" s="6"/>
      <c r="F40" s="18">
        <v>520031931</v>
      </c>
      <c r="G40" s="6" t="s">
        <v>218</v>
      </c>
      <c r="H40" s="6" t="s">
        <v>93</v>
      </c>
      <c r="I40" s="7">
        <v>1751817</v>
      </c>
      <c r="J40" s="7">
        <v>277.5</v>
      </c>
      <c r="K40" s="7">
        <v>0</v>
      </c>
      <c r="L40" s="7">
        <v>4861.29</v>
      </c>
      <c r="M40" s="8">
        <v>5.9999999999999995E-4</v>
      </c>
      <c r="N40" s="8">
        <v>1.38E-2</v>
      </c>
      <c r="O40" s="8">
        <v>2.7000000000000001E-3</v>
      </c>
    </row>
    <row r="41" spans="2:15">
      <c r="B41" s="6" t="s">
        <v>524</v>
      </c>
      <c r="C41" s="17">
        <v>2590248</v>
      </c>
      <c r="D41" s="18" t="s">
        <v>121</v>
      </c>
      <c r="E41" s="6"/>
      <c r="F41" s="18">
        <v>520036658</v>
      </c>
      <c r="G41" s="6" t="s">
        <v>150</v>
      </c>
      <c r="H41" s="6" t="s">
        <v>93</v>
      </c>
      <c r="I41" s="7">
        <v>1227086.95</v>
      </c>
      <c r="J41" s="7">
        <v>173.4</v>
      </c>
      <c r="K41" s="7">
        <v>0</v>
      </c>
      <c r="L41" s="7">
        <v>2127.77</v>
      </c>
      <c r="M41" s="8">
        <v>4.0000000000000002E-4</v>
      </c>
      <c r="N41" s="8">
        <v>6.0000000000000001E-3</v>
      </c>
      <c r="O41" s="8">
        <v>1.1999999999999999E-3</v>
      </c>
    </row>
    <row r="42" spans="2:15">
      <c r="B42" s="6" t="s">
        <v>525</v>
      </c>
      <c r="C42" s="17">
        <v>1100007</v>
      </c>
      <c r="D42" s="18" t="s">
        <v>121</v>
      </c>
      <c r="E42" s="6"/>
      <c r="F42" s="18">
        <v>510216054</v>
      </c>
      <c r="G42" s="6" t="s">
        <v>150</v>
      </c>
      <c r="H42" s="6" t="s">
        <v>93</v>
      </c>
      <c r="I42" s="7">
        <v>12470</v>
      </c>
      <c r="J42" s="7">
        <v>48890</v>
      </c>
      <c r="K42" s="7">
        <v>0</v>
      </c>
      <c r="L42" s="7">
        <v>6096.58</v>
      </c>
      <c r="M42" s="8">
        <v>1E-3</v>
      </c>
      <c r="N42" s="8">
        <v>1.7299999999999999E-2</v>
      </c>
      <c r="O42" s="8">
        <v>3.3999999999999998E-3</v>
      </c>
    </row>
    <row r="43" spans="2:15">
      <c r="B43" s="6" t="s">
        <v>526</v>
      </c>
      <c r="C43" s="17">
        <v>1123017</v>
      </c>
      <c r="D43" s="18" t="s">
        <v>121</v>
      </c>
      <c r="E43" s="6"/>
      <c r="F43" s="18">
        <v>512796756</v>
      </c>
      <c r="G43" s="6" t="s">
        <v>468</v>
      </c>
      <c r="H43" s="6" t="s">
        <v>93</v>
      </c>
      <c r="I43" s="7">
        <v>5429</v>
      </c>
      <c r="J43" s="7">
        <v>12720</v>
      </c>
      <c r="K43" s="7">
        <v>0</v>
      </c>
      <c r="L43" s="7">
        <v>690.57</v>
      </c>
      <c r="M43" s="8">
        <v>1E-4</v>
      </c>
      <c r="N43" s="8">
        <v>2E-3</v>
      </c>
      <c r="O43" s="8">
        <v>4.0000000000000002E-4</v>
      </c>
    </row>
    <row r="44" spans="2:15">
      <c r="B44" s="6" t="s">
        <v>527</v>
      </c>
      <c r="C44" s="17">
        <v>273011</v>
      </c>
      <c r="D44" s="18" t="s">
        <v>121</v>
      </c>
      <c r="E44" s="6"/>
      <c r="F44" s="18">
        <v>520036872</v>
      </c>
      <c r="G44" s="6" t="s">
        <v>468</v>
      </c>
      <c r="H44" s="6" t="s">
        <v>93</v>
      </c>
      <c r="I44" s="7">
        <v>25096</v>
      </c>
      <c r="J44" s="7">
        <v>53560</v>
      </c>
      <c r="K44" s="7">
        <v>0</v>
      </c>
      <c r="L44" s="7">
        <v>13441.42</v>
      </c>
      <c r="M44" s="8">
        <v>2.9999999999999997E-4</v>
      </c>
      <c r="N44" s="8">
        <v>3.8100000000000002E-2</v>
      </c>
      <c r="O44" s="8">
        <v>7.4999999999999997E-3</v>
      </c>
    </row>
    <row r="45" spans="2:15">
      <c r="B45" s="6" t="s">
        <v>528</v>
      </c>
      <c r="C45" s="17">
        <v>1082379</v>
      </c>
      <c r="D45" s="18" t="s">
        <v>121</v>
      </c>
      <c r="E45" s="6"/>
      <c r="F45" s="18">
        <v>520041997</v>
      </c>
      <c r="G45" s="6" t="s">
        <v>315</v>
      </c>
      <c r="H45" s="6" t="s">
        <v>93</v>
      </c>
      <c r="I45" s="7">
        <v>39964.97</v>
      </c>
      <c r="J45" s="7">
        <v>8257</v>
      </c>
      <c r="K45" s="7">
        <v>0</v>
      </c>
      <c r="L45" s="7">
        <v>3299.91</v>
      </c>
      <c r="M45" s="8">
        <v>4.0000000000000002E-4</v>
      </c>
      <c r="N45" s="8">
        <v>9.4000000000000004E-3</v>
      </c>
      <c r="O45" s="8">
        <v>1.8E-3</v>
      </c>
    </row>
    <row r="46" spans="2:15">
      <c r="B46" s="6" t="s">
        <v>529</v>
      </c>
      <c r="C46" s="17">
        <v>1081124</v>
      </c>
      <c r="D46" s="18" t="s">
        <v>121</v>
      </c>
      <c r="E46" s="6"/>
      <c r="F46" s="18">
        <v>520043027</v>
      </c>
      <c r="G46" s="6" t="s">
        <v>530</v>
      </c>
      <c r="H46" s="6" t="s">
        <v>93</v>
      </c>
      <c r="I46" s="7">
        <v>9331</v>
      </c>
      <c r="J46" s="7">
        <v>53760</v>
      </c>
      <c r="K46" s="7">
        <v>14.75</v>
      </c>
      <c r="L46" s="7">
        <v>5031.1000000000004</v>
      </c>
      <c r="M46" s="8">
        <v>2.0000000000000001E-4</v>
      </c>
      <c r="N46" s="8">
        <v>1.43E-2</v>
      </c>
      <c r="O46" s="8">
        <v>2.8E-3</v>
      </c>
    </row>
    <row r="47" spans="2:15">
      <c r="B47" s="6" t="s">
        <v>531</v>
      </c>
      <c r="C47" s="17">
        <v>1134402</v>
      </c>
      <c r="D47" s="18" t="s">
        <v>121</v>
      </c>
      <c r="E47" s="6"/>
      <c r="F47" s="18">
        <v>511597239</v>
      </c>
      <c r="G47" s="6" t="s">
        <v>355</v>
      </c>
      <c r="H47" s="6" t="s">
        <v>93</v>
      </c>
      <c r="I47" s="7">
        <v>12268.67</v>
      </c>
      <c r="J47" s="7">
        <v>26040</v>
      </c>
      <c r="K47" s="7">
        <v>0</v>
      </c>
      <c r="L47" s="7">
        <v>3194.76</v>
      </c>
      <c r="M47" s="8">
        <v>2.0000000000000001E-4</v>
      </c>
      <c r="N47" s="8">
        <v>9.1000000000000004E-3</v>
      </c>
      <c r="O47" s="8">
        <v>1.8E-3</v>
      </c>
    </row>
    <row r="48" spans="2:15">
      <c r="B48" s="13" t="s">
        <v>532</v>
      </c>
      <c r="C48" s="14"/>
      <c r="D48" s="20"/>
      <c r="E48" s="13"/>
      <c r="F48" s="13"/>
      <c r="G48" s="13"/>
      <c r="H48" s="13"/>
      <c r="I48" s="15">
        <v>8942202.0700000003</v>
      </c>
      <c r="L48" s="15">
        <v>85939.64</v>
      </c>
      <c r="N48" s="16">
        <v>0.24379999999999999</v>
      </c>
      <c r="O48" s="16">
        <v>4.7800000000000002E-2</v>
      </c>
    </row>
    <row r="49" spans="2:15">
      <c r="B49" s="6" t="s">
        <v>533</v>
      </c>
      <c r="C49" s="17">
        <v>763011</v>
      </c>
      <c r="D49" s="18" t="s">
        <v>121</v>
      </c>
      <c r="E49" s="6"/>
      <c r="F49" s="18">
        <v>520029026</v>
      </c>
      <c r="G49" s="6" t="s">
        <v>166</v>
      </c>
      <c r="H49" s="6" t="s">
        <v>93</v>
      </c>
      <c r="I49" s="7">
        <v>20129</v>
      </c>
      <c r="J49" s="7">
        <v>11680</v>
      </c>
      <c r="K49" s="7">
        <v>0</v>
      </c>
      <c r="L49" s="7">
        <v>2351.0700000000002</v>
      </c>
      <c r="M49" s="8">
        <v>5.9999999999999995E-4</v>
      </c>
      <c r="N49" s="8">
        <v>6.7000000000000002E-3</v>
      </c>
      <c r="O49" s="8">
        <v>1.2999999999999999E-3</v>
      </c>
    </row>
    <row r="50" spans="2:15">
      <c r="B50" s="6" t="s">
        <v>534</v>
      </c>
      <c r="C50" s="17">
        <v>1129501</v>
      </c>
      <c r="D50" s="18" t="s">
        <v>121</v>
      </c>
      <c r="E50" s="6"/>
      <c r="F50" s="18">
        <v>513910703</v>
      </c>
      <c r="G50" s="6" t="s">
        <v>233</v>
      </c>
      <c r="H50" s="6" t="s">
        <v>93</v>
      </c>
      <c r="I50" s="7">
        <v>7926</v>
      </c>
      <c r="J50" s="7">
        <v>12600</v>
      </c>
      <c r="K50" s="7">
        <v>0</v>
      </c>
      <c r="L50" s="7">
        <v>998.68</v>
      </c>
      <c r="M50" s="8">
        <v>5.0000000000000001E-4</v>
      </c>
      <c r="N50" s="8">
        <v>2.8E-3</v>
      </c>
      <c r="O50" s="8">
        <v>5.9999999999999995E-4</v>
      </c>
    </row>
    <row r="51" spans="2:15">
      <c r="B51" s="6" t="s">
        <v>535</v>
      </c>
      <c r="C51" s="17">
        <v>224014</v>
      </c>
      <c r="D51" s="18" t="s">
        <v>121</v>
      </c>
      <c r="E51" s="6"/>
      <c r="F51" s="18">
        <v>520036120</v>
      </c>
      <c r="G51" s="6" t="s">
        <v>233</v>
      </c>
      <c r="H51" s="6" t="s">
        <v>93</v>
      </c>
      <c r="I51" s="7">
        <v>35350</v>
      </c>
      <c r="J51" s="7">
        <v>5188</v>
      </c>
      <c r="K51" s="7">
        <v>0</v>
      </c>
      <c r="L51" s="7">
        <v>1833.96</v>
      </c>
      <c r="M51" s="8">
        <v>5.9999999999999995E-4</v>
      </c>
      <c r="N51" s="8">
        <v>5.1999999999999998E-3</v>
      </c>
      <c r="O51" s="8">
        <v>1E-3</v>
      </c>
    </row>
    <row r="52" spans="2:15">
      <c r="B52" s="6" t="s">
        <v>536</v>
      </c>
      <c r="C52" s="17">
        <v>1081165</v>
      </c>
      <c r="D52" s="18" t="s">
        <v>121</v>
      </c>
      <c r="E52" s="6"/>
      <c r="F52" s="18">
        <v>520029984</v>
      </c>
      <c r="G52" s="6" t="s">
        <v>233</v>
      </c>
      <c r="H52" s="6" t="s">
        <v>93</v>
      </c>
      <c r="I52" s="7">
        <v>95258</v>
      </c>
      <c r="J52" s="7">
        <v>326</v>
      </c>
      <c r="K52" s="7">
        <v>0</v>
      </c>
      <c r="L52" s="7">
        <v>310.54000000000002</v>
      </c>
      <c r="M52" s="8">
        <v>1E-4</v>
      </c>
      <c r="N52" s="8">
        <v>8.9999999999999998E-4</v>
      </c>
      <c r="O52" s="8">
        <v>2.0000000000000001E-4</v>
      </c>
    </row>
    <row r="53" spans="2:15">
      <c r="B53" s="6" t="s">
        <v>537</v>
      </c>
      <c r="C53" s="17">
        <v>566018</v>
      </c>
      <c r="D53" s="18" t="s">
        <v>121</v>
      </c>
      <c r="E53" s="6"/>
      <c r="F53" s="18">
        <v>520007469</v>
      </c>
      <c r="G53" s="6" t="s">
        <v>233</v>
      </c>
      <c r="H53" s="6" t="s">
        <v>93</v>
      </c>
      <c r="I53" s="7">
        <v>25567</v>
      </c>
      <c r="J53" s="7">
        <v>5049</v>
      </c>
      <c r="K53" s="7">
        <v>0</v>
      </c>
      <c r="L53" s="7">
        <v>1290.8800000000001</v>
      </c>
      <c r="M53" s="8">
        <v>4.0000000000000002E-4</v>
      </c>
      <c r="N53" s="8">
        <v>3.7000000000000002E-3</v>
      </c>
      <c r="O53" s="8">
        <v>6.9999999999999999E-4</v>
      </c>
    </row>
    <row r="54" spans="2:15">
      <c r="B54" s="6" t="s">
        <v>538</v>
      </c>
      <c r="C54" s="17">
        <v>5010129</v>
      </c>
      <c r="D54" s="18" t="s">
        <v>121</v>
      </c>
      <c r="E54" s="6"/>
      <c r="F54" s="18">
        <v>520039967</v>
      </c>
      <c r="G54" s="6" t="s">
        <v>207</v>
      </c>
      <c r="H54" s="6" t="s">
        <v>93</v>
      </c>
      <c r="I54" s="7">
        <v>2780</v>
      </c>
      <c r="J54" s="7">
        <v>6385</v>
      </c>
      <c r="K54" s="7">
        <v>0</v>
      </c>
      <c r="L54" s="7">
        <v>177.5</v>
      </c>
      <c r="M54" s="8">
        <v>1E-4</v>
      </c>
      <c r="N54" s="8">
        <v>5.0000000000000001E-4</v>
      </c>
      <c r="O54" s="8">
        <v>1E-4</v>
      </c>
    </row>
    <row r="55" spans="2:15">
      <c r="B55" s="6" t="s">
        <v>539</v>
      </c>
      <c r="C55" s="17">
        <v>829010</v>
      </c>
      <c r="D55" s="18" t="s">
        <v>121</v>
      </c>
      <c r="E55" s="6"/>
      <c r="F55" s="18">
        <v>520033291</v>
      </c>
      <c r="G55" s="6" t="s">
        <v>207</v>
      </c>
      <c r="H55" s="6" t="s">
        <v>93</v>
      </c>
      <c r="I55" s="7">
        <v>15249</v>
      </c>
      <c r="J55" s="7">
        <v>2219</v>
      </c>
      <c r="K55" s="7">
        <v>0</v>
      </c>
      <c r="L55" s="7">
        <v>338.38</v>
      </c>
      <c r="M55" s="8">
        <v>2.0000000000000001E-4</v>
      </c>
      <c r="N55" s="8">
        <v>1E-3</v>
      </c>
      <c r="O55" s="8">
        <v>2.0000000000000001E-4</v>
      </c>
    </row>
    <row r="56" spans="2:15">
      <c r="B56" s="6" t="s">
        <v>540</v>
      </c>
      <c r="C56" s="17">
        <v>1123850</v>
      </c>
      <c r="D56" s="18" t="s">
        <v>121</v>
      </c>
      <c r="E56" s="6"/>
      <c r="F56" s="18">
        <v>514065283</v>
      </c>
      <c r="G56" s="6" t="s">
        <v>207</v>
      </c>
      <c r="H56" s="6" t="s">
        <v>93</v>
      </c>
      <c r="I56" s="7">
        <v>8121</v>
      </c>
      <c r="J56" s="7">
        <v>1552</v>
      </c>
      <c r="K56" s="7">
        <v>0</v>
      </c>
      <c r="L56" s="7">
        <v>126.04</v>
      </c>
      <c r="M56" s="8">
        <v>1E-4</v>
      </c>
      <c r="N56" s="8">
        <v>4.0000000000000002E-4</v>
      </c>
      <c r="O56" s="8">
        <v>1E-4</v>
      </c>
    </row>
    <row r="57" spans="2:15">
      <c r="B57" s="6" t="s">
        <v>541</v>
      </c>
      <c r="C57" s="17">
        <v>1104249</v>
      </c>
      <c r="D57" s="18" t="s">
        <v>121</v>
      </c>
      <c r="E57" s="6"/>
      <c r="F57" s="18">
        <v>513770669</v>
      </c>
      <c r="G57" s="6" t="s">
        <v>207</v>
      </c>
      <c r="H57" s="6" t="s">
        <v>93</v>
      </c>
      <c r="I57" s="7">
        <v>5957</v>
      </c>
      <c r="J57" s="7">
        <v>19860</v>
      </c>
      <c r="K57" s="7">
        <v>0</v>
      </c>
      <c r="L57" s="7">
        <v>1183.06</v>
      </c>
      <c r="M57" s="8">
        <v>4.0000000000000002E-4</v>
      </c>
      <c r="N57" s="8">
        <v>3.3999999999999998E-3</v>
      </c>
      <c r="O57" s="8">
        <v>6.9999999999999999E-4</v>
      </c>
    </row>
    <row r="58" spans="2:15">
      <c r="B58" s="6" t="s">
        <v>542</v>
      </c>
      <c r="C58" s="17">
        <v>258012</v>
      </c>
      <c r="D58" s="18" t="s">
        <v>121</v>
      </c>
      <c r="E58" s="6"/>
      <c r="F58" s="18">
        <v>520036732</v>
      </c>
      <c r="G58" s="6" t="s">
        <v>207</v>
      </c>
      <c r="H58" s="6" t="s">
        <v>93</v>
      </c>
      <c r="I58" s="7">
        <v>1481</v>
      </c>
      <c r="J58" s="7">
        <v>14800</v>
      </c>
      <c r="K58" s="7">
        <v>0</v>
      </c>
      <c r="L58" s="7">
        <v>219.19</v>
      </c>
      <c r="M58" s="8">
        <v>2.0000000000000001E-4</v>
      </c>
      <c r="N58" s="8">
        <v>5.9999999999999995E-4</v>
      </c>
      <c r="O58" s="8">
        <v>1E-4</v>
      </c>
    </row>
    <row r="59" spans="2:15">
      <c r="B59" s="6" t="s">
        <v>543</v>
      </c>
      <c r="C59" s="17">
        <v>314013</v>
      </c>
      <c r="D59" s="18" t="s">
        <v>121</v>
      </c>
      <c r="E59" s="6"/>
      <c r="F59" s="18">
        <v>520037565</v>
      </c>
      <c r="G59" s="6" t="s">
        <v>244</v>
      </c>
      <c r="H59" s="6" t="s">
        <v>93</v>
      </c>
      <c r="I59" s="7">
        <v>6294</v>
      </c>
      <c r="J59" s="7">
        <v>32140</v>
      </c>
      <c r="K59" s="7">
        <v>0</v>
      </c>
      <c r="L59" s="7">
        <v>2022.89</v>
      </c>
      <c r="M59" s="8">
        <v>1.1000000000000001E-3</v>
      </c>
      <c r="N59" s="8">
        <v>5.7000000000000002E-3</v>
      </c>
      <c r="O59" s="8">
        <v>1.1000000000000001E-3</v>
      </c>
    </row>
    <row r="60" spans="2:15">
      <c r="B60" s="6" t="s">
        <v>544</v>
      </c>
      <c r="C60" s="17">
        <v>1820083</v>
      </c>
      <c r="D60" s="18" t="s">
        <v>121</v>
      </c>
      <c r="E60" s="6"/>
      <c r="F60" s="18">
        <v>520035171</v>
      </c>
      <c r="G60" s="6" t="s">
        <v>188</v>
      </c>
      <c r="H60" s="6" t="s">
        <v>93</v>
      </c>
      <c r="I60" s="7">
        <v>116026</v>
      </c>
      <c r="J60" s="7">
        <v>849</v>
      </c>
      <c r="K60" s="7">
        <v>0</v>
      </c>
      <c r="L60" s="7">
        <v>985.06</v>
      </c>
      <c r="M60" s="8">
        <v>8.0000000000000004E-4</v>
      </c>
      <c r="N60" s="8">
        <v>2.8E-3</v>
      </c>
      <c r="O60" s="8">
        <v>5.0000000000000001E-4</v>
      </c>
    </row>
    <row r="61" spans="2:15">
      <c r="B61" s="6" t="s">
        <v>545</v>
      </c>
      <c r="C61" s="17">
        <v>715011</v>
      </c>
      <c r="D61" s="18" t="s">
        <v>121</v>
      </c>
      <c r="E61" s="6"/>
      <c r="F61" s="18">
        <v>520025990</v>
      </c>
      <c r="G61" s="6" t="s">
        <v>188</v>
      </c>
      <c r="H61" s="6" t="s">
        <v>93</v>
      </c>
      <c r="I61" s="7">
        <v>10658</v>
      </c>
      <c r="J61" s="7">
        <v>700.4</v>
      </c>
      <c r="K61" s="7">
        <v>0</v>
      </c>
      <c r="L61" s="7">
        <v>74.650000000000006</v>
      </c>
      <c r="M61" s="8">
        <v>1E-4</v>
      </c>
      <c r="N61" s="8">
        <v>2.0000000000000001E-4</v>
      </c>
      <c r="O61" s="8">
        <v>0</v>
      </c>
    </row>
    <row r="62" spans="2:15">
      <c r="B62" s="6" t="s">
        <v>546</v>
      </c>
      <c r="C62" s="17">
        <v>1091354</v>
      </c>
      <c r="D62" s="18" t="s">
        <v>121</v>
      </c>
      <c r="E62" s="6"/>
      <c r="F62" s="18">
        <v>510560188</v>
      </c>
      <c r="G62" s="6" t="s">
        <v>188</v>
      </c>
      <c r="H62" s="6" t="s">
        <v>93</v>
      </c>
      <c r="I62" s="7">
        <v>5143.09</v>
      </c>
      <c r="J62" s="7">
        <v>14350</v>
      </c>
      <c r="K62" s="7">
        <v>0</v>
      </c>
      <c r="L62" s="7">
        <v>738.03</v>
      </c>
      <c r="M62" s="8">
        <v>2.0000000000000001E-4</v>
      </c>
      <c r="N62" s="8">
        <v>2.0999999999999999E-3</v>
      </c>
      <c r="O62" s="8">
        <v>4.0000000000000002E-4</v>
      </c>
    </row>
    <row r="63" spans="2:15">
      <c r="B63" s="6" t="s">
        <v>547</v>
      </c>
      <c r="C63" s="17">
        <v>1132315</v>
      </c>
      <c r="D63" s="18" t="s">
        <v>121</v>
      </c>
      <c r="E63" s="6"/>
      <c r="F63" s="18">
        <v>510381601</v>
      </c>
      <c r="G63" s="6" t="s">
        <v>188</v>
      </c>
      <c r="H63" s="6" t="s">
        <v>93</v>
      </c>
      <c r="I63" s="7">
        <v>6659</v>
      </c>
      <c r="J63" s="7">
        <v>5171</v>
      </c>
      <c r="K63" s="7">
        <v>0</v>
      </c>
      <c r="L63" s="7">
        <v>344.34</v>
      </c>
      <c r="M63" s="8">
        <v>1E-4</v>
      </c>
      <c r="N63" s="8">
        <v>1E-3</v>
      </c>
      <c r="O63" s="8">
        <v>2.0000000000000001E-4</v>
      </c>
    </row>
    <row r="64" spans="2:15">
      <c r="B64" s="6" t="s">
        <v>548</v>
      </c>
      <c r="C64" s="17">
        <v>1097260</v>
      </c>
      <c r="D64" s="18" t="s">
        <v>121</v>
      </c>
      <c r="E64" s="6"/>
      <c r="F64" s="18">
        <v>513623314</v>
      </c>
      <c r="G64" s="6" t="s">
        <v>188</v>
      </c>
      <c r="H64" s="6" t="s">
        <v>93</v>
      </c>
      <c r="I64" s="7">
        <v>3285</v>
      </c>
      <c r="J64" s="7">
        <v>33540</v>
      </c>
      <c r="K64" s="7">
        <v>0</v>
      </c>
      <c r="L64" s="7">
        <v>1101.79</v>
      </c>
      <c r="M64" s="8">
        <v>2.0000000000000001E-4</v>
      </c>
      <c r="N64" s="8">
        <v>3.0999999999999999E-3</v>
      </c>
      <c r="O64" s="8">
        <v>5.9999999999999995E-4</v>
      </c>
    </row>
    <row r="65" spans="2:15">
      <c r="B65" s="6" t="s">
        <v>549</v>
      </c>
      <c r="C65" s="17">
        <v>1121607</v>
      </c>
      <c r="D65" s="18" t="s">
        <v>121</v>
      </c>
      <c r="E65" s="6"/>
      <c r="F65" s="18">
        <v>34250659</v>
      </c>
      <c r="G65" s="6" t="s">
        <v>188</v>
      </c>
      <c r="H65" s="6" t="s">
        <v>93</v>
      </c>
      <c r="I65" s="7">
        <v>2423.39</v>
      </c>
      <c r="J65" s="7">
        <v>35400</v>
      </c>
      <c r="K65" s="7">
        <v>0</v>
      </c>
      <c r="L65" s="7">
        <v>857.88</v>
      </c>
      <c r="M65" s="8">
        <v>2.9999999999999997E-4</v>
      </c>
      <c r="N65" s="8">
        <v>2.3999999999999998E-3</v>
      </c>
      <c r="O65" s="8">
        <v>5.0000000000000001E-4</v>
      </c>
    </row>
    <row r="66" spans="2:15">
      <c r="B66" s="6" t="s">
        <v>550</v>
      </c>
      <c r="C66" s="17">
        <v>759019</v>
      </c>
      <c r="D66" s="18" t="s">
        <v>121</v>
      </c>
      <c r="E66" s="6"/>
      <c r="F66" s="18">
        <v>520001736</v>
      </c>
      <c r="G66" s="6" t="s">
        <v>188</v>
      </c>
      <c r="H66" s="6" t="s">
        <v>93</v>
      </c>
      <c r="I66" s="7">
        <v>1351</v>
      </c>
      <c r="J66" s="7">
        <v>265400</v>
      </c>
      <c r="K66" s="7">
        <v>0</v>
      </c>
      <c r="L66" s="7">
        <v>3585.55</v>
      </c>
      <c r="M66" s="8">
        <v>5.9999999999999995E-4</v>
      </c>
      <c r="N66" s="8">
        <v>1.0200000000000001E-2</v>
      </c>
      <c r="O66" s="8">
        <v>2E-3</v>
      </c>
    </row>
    <row r="67" spans="2:15">
      <c r="B67" s="6" t="s">
        <v>551</v>
      </c>
      <c r="C67" s="17">
        <v>434019</v>
      </c>
      <c r="D67" s="18" t="s">
        <v>121</v>
      </c>
      <c r="E67" s="6"/>
      <c r="F67" s="18">
        <v>520039298</v>
      </c>
      <c r="G67" s="6" t="s">
        <v>188</v>
      </c>
      <c r="H67" s="6" t="s">
        <v>93</v>
      </c>
      <c r="I67" s="7">
        <v>166401.91</v>
      </c>
      <c r="J67" s="7">
        <v>798.1</v>
      </c>
      <c r="K67" s="7">
        <v>0</v>
      </c>
      <c r="L67" s="7">
        <v>1328.05</v>
      </c>
      <c r="M67" s="8">
        <v>6.9999999999999999E-4</v>
      </c>
      <c r="N67" s="8">
        <v>3.8E-3</v>
      </c>
      <c r="O67" s="8">
        <v>6.9999999999999999E-4</v>
      </c>
    </row>
    <row r="68" spans="2:15">
      <c r="B68" s="6" t="s">
        <v>552</v>
      </c>
      <c r="C68" s="17">
        <v>613034</v>
      </c>
      <c r="D68" s="18" t="s">
        <v>121</v>
      </c>
      <c r="E68" s="6"/>
      <c r="F68" s="18">
        <v>520017807</v>
      </c>
      <c r="G68" s="6" t="s">
        <v>188</v>
      </c>
      <c r="H68" s="6" t="s">
        <v>93</v>
      </c>
      <c r="I68" s="7">
        <v>708</v>
      </c>
      <c r="J68" s="7">
        <v>76010</v>
      </c>
      <c r="K68" s="7">
        <v>0</v>
      </c>
      <c r="L68" s="7">
        <v>538.15</v>
      </c>
      <c r="M68" s="8">
        <v>1E-4</v>
      </c>
      <c r="N68" s="8">
        <v>1.5E-3</v>
      </c>
      <c r="O68" s="8">
        <v>2.9999999999999997E-4</v>
      </c>
    </row>
    <row r="69" spans="2:15">
      <c r="B69" s="6" t="s">
        <v>553</v>
      </c>
      <c r="C69" s="17">
        <v>226019</v>
      </c>
      <c r="D69" s="18" t="s">
        <v>121</v>
      </c>
      <c r="E69" s="6"/>
      <c r="F69" s="18">
        <v>520024126</v>
      </c>
      <c r="G69" s="6" t="s">
        <v>188</v>
      </c>
      <c r="H69" s="6" t="s">
        <v>93</v>
      </c>
      <c r="I69" s="7">
        <v>688171.31</v>
      </c>
      <c r="J69" s="7">
        <v>943</v>
      </c>
      <c r="K69" s="7">
        <v>0</v>
      </c>
      <c r="L69" s="7">
        <v>6489.46</v>
      </c>
      <c r="M69" s="8">
        <v>8.0000000000000004E-4</v>
      </c>
      <c r="N69" s="8">
        <v>1.84E-2</v>
      </c>
      <c r="O69" s="8">
        <v>3.5999999999999999E-3</v>
      </c>
    </row>
    <row r="70" spans="2:15">
      <c r="B70" s="6" t="s">
        <v>554</v>
      </c>
      <c r="C70" s="17">
        <v>2260190</v>
      </c>
      <c r="D70" s="18" t="s">
        <v>121</v>
      </c>
      <c r="E70" s="6"/>
      <c r="F70" s="18">
        <v>520024126</v>
      </c>
      <c r="G70" s="6" t="s">
        <v>188</v>
      </c>
      <c r="H70" s="6" t="s">
        <v>93</v>
      </c>
      <c r="I70" s="7">
        <v>22268</v>
      </c>
      <c r="J70" s="7">
        <v>942.09</v>
      </c>
      <c r="K70" s="7">
        <v>0</v>
      </c>
      <c r="L70" s="7">
        <v>209.79</v>
      </c>
      <c r="M70" s="8">
        <v>0</v>
      </c>
      <c r="N70" s="8">
        <v>5.9999999999999995E-4</v>
      </c>
      <c r="O70" s="8">
        <v>1E-4</v>
      </c>
    </row>
    <row r="71" spans="2:15">
      <c r="B71" s="6" t="s">
        <v>555</v>
      </c>
      <c r="C71" s="17">
        <v>1131523</v>
      </c>
      <c r="D71" s="18" t="s">
        <v>121</v>
      </c>
      <c r="E71" s="6"/>
      <c r="F71" s="18">
        <v>512719485</v>
      </c>
      <c r="G71" s="6" t="s">
        <v>188</v>
      </c>
      <c r="H71" s="6" t="s">
        <v>93</v>
      </c>
      <c r="I71" s="7">
        <v>62283</v>
      </c>
      <c r="J71" s="7">
        <v>1003</v>
      </c>
      <c r="K71" s="7">
        <v>0</v>
      </c>
      <c r="L71" s="7">
        <v>624.70000000000005</v>
      </c>
      <c r="M71" s="8">
        <v>4.0000000000000002E-4</v>
      </c>
      <c r="N71" s="8">
        <v>1.8E-3</v>
      </c>
      <c r="O71" s="8">
        <v>2.9999999999999997E-4</v>
      </c>
    </row>
    <row r="72" spans="2:15">
      <c r="B72" s="6" t="s">
        <v>556</v>
      </c>
      <c r="C72" s="17">
        <v>1104488</v>
      </c>
      <c r="D72" s="18" t="s">
        <v>121</v>
      </c>
      <c r="E72" s="6"/>
      <c r="F72" s="18">
        <v>513257873</v>
      </c>
      <c r="G72" s="6" t="s">
        <v>188</v>
      </c>
      <c r="H72" s="6" t="s">
        <v>93</v>
      </c>
      <c r="I72" s="7">
        <v>7110</v>
      </c>
      <c r="J72" s="7">
        <v>8529</v>
      </c>
      <c r="K72" s="7">
        <v>0</v>
      </c>
      <c r="L72" s="7">
        <v>606.41</v>
      </c>
      <c r="M72" s="8">
        <v>2.0000000000000001E-4</v>
      </c>
      <c r="N72" s="8">
        <v>1.6999999999999999E-3</v>
      </c>
      <c r="O72" s="8">
        <v>2.9999999999999997E-4</v>
      </c>
    </row>
    <row r="73" spans="2:15">
      <c r="B73" s="6" t="s">
        <v>557</v>
      </c>
      <c r="C73" s="17">
        <v>723007</v>
      </c>
      <c r="D73" s="18" t="s">
        <v>121</v>
      </c>
      <c r="E73" s="6"/>
      <c r="F73" s="18">
        <v>4452879837</v>
      </c>
      <c r="G73" s="6" t="s">
        <v>188</v>
      </c>
      <c r="H73" s="6" t="s">
        <v>93</v>
      </c>
      <c r="I73" s="7">
        <v>5174</v>
      </c>
      <c r="J73" s="7">
        <v>7389</v>
      </c>
      <c r="K73" s="7">
        <v>10.87</v>
      </c>
      <c r="L73" s="7">
        <v>393.17</v>
      </c>
      <c r="M73" s="8">
        <v>2.0000000000000001E-4</v>
      </c>
      <c r="N73" s="8">
        <v>1.1000000000000001E-3</v>
      </c>
      <c r="O73" s="8">
        <v>2.0000000000000001E-4</v>
      </c>
    </row>
    <row r="74" spans="2:15">
      <c r="B74" s="6" t="s">
        <v>558</v>
      </c>
      <c r="C74" s="17">
        <v>699017</v>
      </c>
      <c r="D74" s="18" t="s">
        <v>121</v>
      </c>
      <c r="E74" s="6"/>
      <c r="F74" s="18">
        <v>520025438</v>
      </c>
      <c r="G74" s="6" t="s">
        <v>188</v>
      </c>
      <c r="H74" s="6" t="s">
        <v>93</v>
      </c>
      <c r="I74" s="7">
        <v>3631</v>
      </c>
      <c r="J74" s="7">
        <v>36790</v>
      </c>
      <c r="K74" s="7">
        <v>0</v>
      </c>
      <c r="L74" s="7">
        <v>1335.84</v>
      </c>
      <c r="M74" s="8">
        <v>5.9999999999999995E-4</v>
      </c>
      <c r="N74" s="8">
        <v>3.8E-3</v>
      </c>
      <c r="O74" s="8">
        <v>6.9999999999999999E-4</v>
      </c>
    </row>
    <row r="75" spans="2:15">
      <c r="B75" s="6" t="s">
        <v>559</v>
      </c>
      <c r="C75" s="17">
        <v>1081686</v>
      </c>
      <c r="D75" s="18" t="s">
        <v>121</v>
      </c>
      <c r="E75" s="6"/>
      <c r="F75" s="18">
        <v>520043720</v>
      </c>
      <c r="G75" s="6" t="s">
        <v>188</v>
      </c>
      <c r="H75" s="6" t="s">
        <v>93</v>
      </c>
      <c r="I75" s="7">
        <v>19517</v>
      </c>
      <c r="J75" s="7">
        <v>4613</v>
      </c>
      <c r="K75" s="7">
        <v>0</v>
      </c>
      <c r="L75" s="7">
        <v>900.32</v>
      </c>
      <c r="M75" s="8">
        <v>2.9999999999999997E-4</v>
      </c>
      <c r="N75" s="8">
        <v>2.5999999999999999E-3</v>
      </c>
      <c r="O75" s="8">
        <v>5.0000000000000001E-4</v>
      </c>
    </row>
    <row r="76" spans="2:15">
      <c r="B76" s="6" t="s">
        <v>560</v>
      </c>
      <c r="C76" s="17">
        <v>1109644</v>
      </c>
      <c r="D76" s="18" t="s">
        <v>121</v>
      </c>
      <c r="E76" s="6"/>
      <c r="F76" s="18">
        <v>513992529</v>
      </c>
      <c r="G76" s="6" t="s">
        <v>188</v>
      </c>
      <c r="H76" s="6" t="s">
        <v>93</v>
      </c>
      <c r="I76" s="7">
        <v>393863</v>
      </c>
      <c r="J76" s="7">
        <v>1013</v>
      </c>
      <c r="K76" s="7">
        <v>0</v>
      </c>
      <c r="L76" s="7">
        <v>3989.83</v>
      </c>
      <c r="M76" s="8">
        <v>2.0999999999999999E-3</v>
      </c>
      <c r="N76" s="8">
        <v>1.1299999999999999E-2</v>
      </c>
      <c r="O76" s="8">
        <v>2.2000000000000001E-3</v>
      </c>
    </row>
    <row r="77" spans="2:15">
      <c r="B77" s="6" t="s">
        <v>561</v>
      </c>
      <c r="C77" s="17">
        <v>1098565</v>
      </c>
      <c r="D77" s="18" t="s">
        <v>121</v>
      </c>
      <c r="E77" s="6"/>
      <c r="F77" s="18">
        <v>513765859</v>
      </c>
      <c r="G77" s="6" t="s">
        <v>188</v>
      </c>
      <c r="H77" s="6" t="s">
        <v>93</v>
      </c>
      <c r="I77" s="7">
        <v>10529</v>
      </c>
      <c r="J77" s="7">
        <v>24420</v>
      </c>
      <c r="K77" s="7">
        <v>0</v>
      </c>
      <c r="L77" s="7">
        <v>2571.1799999999998</v>
      </c>
      <c r="M77" s="8">
        <v>8.0000000000000004E-4</v>
      </c>
      <c r="N77" s="8">
        <v>7.3000000000000001E-3</v>
      </c>
      <c r="O77" s="8">
        <v>1.4E-3</v>
      </c>
    </row>
    <row r="78" spans="2:15">
      <c r="B78" s="6" t="s">
        <v>562</v>
      </c>
      <c r="C78" s="17">
        <v>1098920</v>
      </c>
      <c r="D78" s="18" t="s">
        <v>121</v>
      </c>
      <c r="E78" s="6"/>
      <c r="F78" s="18">
        <v>513821488</v>
      </c>
      <c r="G78" s="6" t="s">
        <v>188</v>
      </c>
      <c r="H78" s="6" t="s">
        <v>93</v>
      </c>
      <c r="I78" s="7">
        <v>90715</v>
      </c>
      <c r="J78" s="7">
        <v>2064</v>
      </c>
      <c r="K78" s="7">
        <v>0</v>
      </c>
      <c r="L78" s="7">
        <v>1872.36</v>
      </c>
      <c r="M78" s="8">
        <v>5.0000000000000001E-4</v>
      </c>
      <c r="N78" s="8">
        <v>5.3E-3</v>
      </c>
      <c r="O78" s="8">
        <v>1E-3</v>
      </c>
    </row>
    <row r="79" spans="2:15">
      <c r="B79" s="6" t="s">
        <v>563</v>
      </c>
      <c r="C79" s="17">
        <v>168013</v>
      </c>
      <c r="D79" s="18" t="s">
        <v>121</v>
      </c>
      <c r="E79" s="6"/>
      <c r="F79" s="18">
        <v>520034109</v>
      </c>
      <c r="G79" s="6" t="s">
        <v>513</v>
      </c>
      <c r="H79" s="6" t="s">
        <v>93</v>
      </c>
      <c r="I79" s="7">
        <v>541</v>
      </c>
      <c r="J79" s="7">
        <v>21320</v>
      </c>
      <c r="K79" s="7">
        <v>0</v>
      </c>
      <c r="L79" s="7">
        <v>115.34</v>
      </c>
      <c r="M79" s="8">
        <v>1E-4</v>
      </c>
      <c r="N79" s="8">
        <v>2.9999999999999997E-4</v>
      </c>
      <c r="O79" s="8">
        <v>1E-4</v>
      </c>
    </row>
    <row r="80" spans="2:15">
      <c r="B80" s="6" t="s">
        <v>564</v>
      </c>
      <c r="C80" s="17">
        <v>627034</v>
      </c>
      <c r="D80" s="18" t="s">
        <v>121</v>
      </c>
      <c r="E80" s="6"/>
      <c r="F80" s="18">
        <v>520025602</v>
      </c>
      <c r="G80" s="6" t="s">
        <v>565</v>
      </c>
      <c r="H80" s="6" t="s">
        <v>93</v>
      </c>
      <c r="I80" s="7">
        <v>5311</v>
      </c>
      <c r="J80" s="7">
        <v>9419</v>
      </c>
      <c r="K80" s="7">
        <v>0</v>
      </c>
      <c r="L80" s="7">
        <v>500.24</v>
      </c>
      <c r="M80" s="8">
        <v>2.0000000000000001E-4</v>
      </c>
      <c r="N80" s="8">
        <v>1.4E-3</v>
      </c>
      <c r="O80" s="8">
        <v>2.9999999999999997E-4</v>
      </c>
    </row>
    <row r="81" spans="2:15">
      <c r="B81" s="6" t="s">
        <v>566</v>
      </c>
      <c r="C81" s="17">
        <v>1087022</v>
      </c>
      <c r="D81" s="18" t="s">
        <v>121</v>
      </c>
      <c r="E81" s="6"/>
      <c r="F81" s="18">
        <v>512157603</v>
      </c>
      <c r="G81" s="6" t="s">
        <v>565</v>
      </c>
      <c r="H81" s="6" t="s">
        <v>93</v>
      </c>
      <c r="I81" s="7">
        <v>3764</v>
      </c>
      <c r="J81" s="7">
        <v>15730</v>
      </c>
      <c r="K81" s="7">
        <v>0</v>
      </c>
      <c r="L81" s="7">
        <v>592.08000000000004</v>
      </c>
      <c r="M81" s="8">
        <v>2.9999999999999997E-4</v>
      </c>
      <c r="N81" s="8">
        <v>1.6999999999999999E-3</v>
      </c>
      <c r="O81" s="8">
        <v>2.9999999999999997E-4</v>
      </c>
    </row>
    <row r="82" spans="2:15">
      <c r="B82" s="6" t="s">
        <v>567</v>
      </c>
      <c r="C82" s="17">
        <v>315010</v>
      </c>
      <c r="D82" s="18" t="s">
        <v>121</v>
      </c>
      <c r="E82" s="6"/>
      <c r="F82" s="18">
        <v>520037284</v>
      </c>
      <c r="G82" s="6" t="s">
        <v>565</v>
      </c>
      <c r="H82" s="6" t="s">
        <v>93</v>
      </c>
      <c r="I82" s="7">
        <v>768</v>
      </c>
      <c r="J82" s="7">
        <v>12810</v>
      </c>
      <c r="K82" s="7">
        <v>0</v>
      </c>
      <c r="L82" s="7">
        <v>98.38</v>
      </c>
      <c r="M82" s="8">
        <v>1E-4</v>
      </c>
      <c r="N82" s="8">
        <v>2.9999999999999997E-4</v>
      </c>
      <c r="O82" s="8">
        <v>1E-4</v>
      </c>
    </row>
    <row r="83" spans="2:15">
      <c r="B83" s="6" t="s">
        <v>568</v>
      </c>
      <c r="C83" s="17">
        <v>1132356</v>
      </c>
      <c r="D83" s="18" t="s">
        <v>121</v>
      </c>
      <c r="E83" s="6"/>
      <c r="F83" s="18">
        <v>515001659</v>
      </c>
      <c r="G83" s="6" t="s">
        <v>352</v>
      </c>
      <c r="H83" s="6" t="s">
        <v>93</v>
      </c>
      <c r="I83" s="7">
        <v>143633</v>
      </c>
      <c r="J83" s="7">
        <v>1499</v>
      </c>
      <c r="K83" s="7">
        <v>0</v>
      </c>
      <c r="L83" s="7">
        <v>2153.06</v>
      </c>
      <c r="M83" s="8">
        <v>1.2999999999999999E-3</v>
      </c>
      <c r="N83" s="8">
        <v>6.1000000000000004E-3</v>
      </c>
      <c r="O83" s="8">
        <v>1.1999999999999999E-3</v>
      </c>
    </row>
    <row r="84" spans="2:15">
      <c r="B84" s="6" t="s">
        <v>569</v>
      </c>
      <c r="C84" s="17">
        <v>1080324</v>
      </c>
      <c r="D84" s="18" t="s">
        <v>121</v>
      </c>
      <c r="E84" s="6"/>
      <c r="F84" s="18">
        <v>520041575</v>
      </c>
      <c r="G84" s="6" t="s">
        <v>352</v>
      </c>
      <c r="H84" s="6" t="s">
        <v>93</v>
      </c>
      <c r="I84" s="7">
        <v>9041</v>
      </c>
      <c r="J84" s="7">
        <v>6647</v>
      </c>
      <c r="K84" s="7">
        <v>0</v>
      </c>
      <c r="L84" s="7">
        <v>600.96</v>
      </c>
      <c r="M84" s="8">
        <v>5.9999999999999995E-4</v>
      </c>
      <c r="N84" s="8">
        <v>1.6999999999999999E-3</v>
      </c>
      <c r="O84" s="8">
        <v>2.9999999999999997E-4</v>
      </c>
    </row>
    <row r="85" spans="2:15">
      <c r="B85" s="6" t="s">
        <v>570</v>
      </c>
      <c r="C85" s="17">
        <v>1091065</v>
      </c>
      <c r="D85" s="18" t="s">
        <v>121</v>
      </c>
      <c r="E85" s="6"/>
      <c r="F85" s="18">
        <v>511527202</v>
      </c>
      <c r="G85" s="6" t="s">
        <v>450</v>
      </c>
      <c r="H85" s="6" t="s">
        <v>93</v>
      </c>
      <c r="I85" s="7">
        <v>68062.960000000006</v>
      </c>
      <c r="J85" s="7">
        <v>2885</v>
      </c>
      <c r="K85" s="7">
        <v>0</v>
      </c>
      <c r="L85" s="7">
        <v>1963.62</v>
      </c>
      <c r="M85" s="8">
        <v>5.9999999999999995E-4</v>
      </c>
      <c r="N85" s="8">
        <v>5.5999999999999999E-3</v>
      </c>
      <c r="O85" s="8">
        <v>1.1000000000000001E-3</v>
      </c>
    </row>
    <row r="86" spans="2:15">
      <c r="B86" s="6" t="s">
        <v>571</v>
      </c>
      <c r="C86" s="17">
        <v>1081603</v>
      </c>
      <c r="D86" s="18" t="s">
        <v>121</v>
      </c>
      <c r="E86" s="6"/>
      <c r="F86" s="18">
        <v>520042912</v>
      </c>
      <c r="G86" s="6" t="s">
        <v>213</v>
      </c>
      <c r="H86" s="6" t="s">
        <v>93</v>
      </c>
      <c r="I86" s="7">
        <v>2639</v>
      </c>
      <c r="J86" s="7">
        <v>15440</v>
      </c>
      <c r="K86" s="7">
        <v>0</v>
      </c>
      <c r="L86" s="7">
        <v>407.46</v>
      </c>
      <c r="M86" s="8">
        <v>2.9999999999999997E-4</v>
      </c>
      <c r="N86" s="8">
        <v>1.1999999999999999E-3</v>
      </c>
      <c r="O86" s="8">
        <v>2.0000000000000001E-4</v>
      </c>
    </row>
    <row r="87" spans="2:15">
      <c r="B87" s="6" t="s">
        <v>572</v>
      </c>
      <c r="C87" s="17">
        <v>1100957</v>
      </c>
      <c r="D87" s="18" t="s">
        <v>121</v>
      </c>
      <c r="E87" s="6"/>
      <c r="F87" s="18">
        <v>510119068</v>
      </c>
      <c r="G87" s="6" t="s">
        <v>328</v>
      </c>
      <c r="H87" s="6" t="s">
        <v>93</v>
      </c>
      <c r="I87" s="7">
        <v>85442</v>
      </c>
      <c r="J87" s="7">
        <v>260.39999999999998</v>
      </c>
      <c r="K87" s="7">
        <v>0</v>
      </c>
      <c r="L87" s="7">
        <v>222.49</v>
      </c>
      <c r="M87" s="8">
        <v>2.9999999999999997E-4</v>
      </c>
      <c r="N87" s="8">
        <v>5.9999999999999995E-4</v>
      </c>
      <c r="O87" s="8">
        <v>1E-4</v>
      </c>
    </row>
    <row r="88" spans="2:15">
      <c r="B88" s="6" t="s">
        <v>573</v>
      </c>
      <c r="C88" s="17">
        <v>632018</v>
      </c>
      <c r="D88" s="18" t="s">
        <v>121</v>
      </c>
      <c r="E88" s="6"/>
      <c r="F88" s="18">
        <v>520018383</v>
      </c>
      <c r="G88" s="6" t="s">
        <v>328</v>
      </c>
      <c r="H88" s="6" t="s">
        <v>93</v>
      </c>
      <c r="I88" s="7">
        <v>780</v>
      </c>
      <c r="J88" s="7">
        <v>13790</v>
      </c>
      <c r="K88" s="7">
        <v>0</v>
      </c>
      <c r="L88" s="7">
        <v>107.56</v>
      </c>
      <c r="M88" s="8">
        <v>1E-4</v>
      </c>
      <c r="N88" s="8">
        <v>2.9999999999999997E-4</v>
      </c>
      <c r="O88" s="8">
        <v>1E-4</v>
      </c>
    </row>
    <row r="89" spans="2:15">
      <c r="B89" s="6" t="s">
        <v>574</v>
      </c>
      <c r="C89" s="17">
        <v>694034</v>
      </c>
      <c r="D89" s="18" t="s">
        <v>121</v>
      </c>
      <c r="E89" s="6"/>
      <c r="F89" s="18">
        <v>520025370</v>
      </c>
      <c r="G89" s="6" t="s">
        <v>265</v>
      </c>
      <c r="H89" s="6" t="s">
        <v>93</v>
      </c>
      <c r="I89" s="7">
        <v>3800</v>
      </c>
      <c r="J89" s="7">
        <v>12330</v>
      </c>
      <c r="K89" s="7">
        <v>0</v>
      </c>
      <c r="L89" s="7">
        <v>468.54</v>
      </c>
      <c r="M89" s="8">
        <v>1E-4</v>
      </c>
      <c r="N89" s="8">
        <v>1.2999999999999999E-3</v>
      </c>
      <c r="O89" s="8">
        <v>2.9999999999999997E-4</v>
      </c>
    </row>
    <row r="90" spans="2:15">
      <c r="B90" s="6" t="s">
        <v>575</v>
      </c>
      <c r="C90" s="17">
        <v>739037</v>
      </c>
      <c r="D90" s="18" t="s">
        <v>121</v>
      </c>
      <c r="E90" s="6"/>
      <c r="F90" s="18">
        <v>520028911</v>
      </c>
      <c r="G90" s="6" t="s">
        <v>265</v>
      </c>
      <c r="H90" s="6" t="s">
        <v>93</v>
      </c>
      <c r="I90" s="7">
        <v>2834</v>
      </c>
      <c r="J90" s="7">
        <v>153300</v>
      </c>
      <c r="K90" s="7">
        <v>0</v>
      </c>
      <c r="L90" s="7">
        <v>4344.5200000000004</v>
      </c>
      <c r="M90" s="8">
        <v>6.9999999999999999E-4</v>
      </c>
      <c r="N90" s="8">
        <v>1.23E-2</v>
      </c>
      <c r="O90" s="8">
        <v>2.3999999999999998E-3</v>
      </c>
    </row>
    <row r="91" spans="2:15">
      <c r="B91" s="6" t="s">
        <v>576</v>
      </c>
      <c r="C91" s="17">
        <v>755017</v>
      </c>
      <c r="D91" s="18" t="s">
        <v>121</v>
      </c>
      <c r="E91" s="6"/>
      <c r="F91" s="18">
        <v>520030859</v>
      </c>
      <c r="G91" s="6" t="s">
        <v>265</v>
      </c>
      <c r="H91" s="6" t="s">
        <v>93</v>
      </c>
      <c r="I91" s="7">
        <v>12866.35</v>
      </c>
      <c r="J91" s="7">
        <v>10240</v>
      </c>
      <c r="K91" s="7">
        <v>0</v>
      </c>
      <c r="L91" s="7">
        <v>1317.51</v>
      </c>
      <c r="M91" s="8">
        <v>2.9999999999999997E-4</v>
      </c>
      <c r="N91" s="8">
        <v>3.7000000000000002E-3</v>
      </c>
      <c r="O91" s="8">
        <v>6.9999999999999999E-4</v>
      </c>
    </row>
    <row r="92" spans="2:15">
      <c r="B92" s="6" t="s">
        <v>577</v>
      </c>
      <c r="C92" s="17">
        <v>6120100</v>
      </c>
      <c r="D92" s="18" t="s">
        <v>121</v>
      </c>
      <c r="E92" s="6"/>
      <c r="F92" s="18">
        <v>520020116</v>
      </c>
      <c r="G92" s="6" t="s">
        <v>265</v>
      </c>
      <c r="H92" s="6" t="s">
        <v>93</v>
      </c>
      <c r="I92" s="7">
        <v>5323</v>
      </c>
      <c r="J92" s="7">
        <v>4519.22</v>
      </c>
      <c r="K92" s="7">
        <v>0</v>
      </c>
      <c r="L92" s="7">
        <v>240.56</v>
      </c>
      <c r="M92" s="8">
        <v>2.0000000000000001E-4</v>
      </c>
      <c r="N92" s="8">
        <v>6.9999999999999999E-4</v>
      </c>
      <c r="O92" s="8">
        <v>1E-4</v>
      </c>
    </row>
    <row r="93" spans="2:15">
      <c r="B93" s="6" t="s">
        <v>578</v>
      </c>
      <c r="C93" s="17">
        <v>1134139</v>
      </c>
      <c r="D93" s="18" t="s">
        <v>121</v>
      </c>
      <c r="E93" s="6"/>
      <c r="F93" s="18">
        <v>515163335</v>
      </c>
      <c r="G93" s="6" t="s">
        <v>265</v>
      </c>
      <c r="H93" s="6" t="s">
        <v>93</v>
      </c>
      <c r="I93" s="7">
        <v>20312</v>
      </c>
      <c r="J93" s="7">
        <v>7377</v>
      </c>
      <c r="K93" s="7">
        <v>0</v>
      </c>
      <c r="L93" s="7">
        <v>1498.42</v>
      </c>
      <c r="M93" s="8">
        <v>4.0000000000000002E-4</v>
      </c>
      <c r="N93" s="8">
        <v>4.3E-3</v>
      </c>
      <c r="O93" s="8">
        <v>8.0000000000000004E-4</v>
      </c>
    </row>
    <row r="94" spans="2:15">
      <c r="B94" s="6" t="s">
        <v>579</v>
      </c>
      <c r="C94" s="17">
        <v>232017</v>
      </c>
      <c r="D94" s="18" t="s">
        <v>121</v>
      </c>
      <c r="E94" s="6"/>
      <c r="F94" s="18">
        <v>550010003</v>
      </c>
      <c r="G94" s="6" t="s">
        <v>303</v>
      </c>
      <c r="H94" s="6" t="s">
        <v>93</v>
      </c>
      <c r="I94" s="7">
        <v>3842231.68</v>
      </c>
      <c r="J94" s="7">
        <v>62.7</v>
      </c>
      <c r="K94" s="7">
        <v>167.88</v>
      </c>
      <c r="L94" s="7">
        <v>2576.96</v>
      </c>
      <c r="M94" s="8">
        <v>6.9999999999999999E-4</v>
      </c>
      <c r="N94" s="8">
        <v>7.3000000000000001E-3</v>
      </c>
      <c r="O94" s="8">
        <v>1.4E-3</v>
      </c>
    </row>
    <row r="95" spans="2:15">
      <c r="B95" s="6" t="s">
        <v>580</v>
      </c>
      <c r="C95" s="17">
        <v>643015</v>
      </c>
      <c r="D95" s="18" t="s">
        <v>121</v>
      </c>
      <c r="E95" s="6"/>
      <c r="F95" s="18">
        <v>520020942</v>
      </c>
      <c r="G95" s="6" t="s">
        <v>303</v>
      </c>
      <c r="H95" s="6" t="s">
        <v>93</v>
      </c>
      <c r="I95" s="7">
        <v>49777</v>
      </c>
      <c r="J95" s="7">
        <v>2064</v>
      </c>
      <c r="K95" s="7">
        <v>0</v>
      </c>
      <c r="L95" s="7">
        <v>1027.4000000000001</v>
      </c>
      <c r="M95" s="8">
        <v>5.0000000000000001E-4</v>
      </c>
      <c r="N95" s="8">
        <v>2.8999999999999998E-3</v>
      </c>
      <c r="O95" s="8">
        <v>5.9999999999999995E-4</v>
      </c>
    </row>
    <row r="96" spans="2:15">
      <c r="B96" s="6" t="s">
        <v>581</v>
      </c>
      <c r="C96" s="17">
        <v>394015</v>
      </c>
      <c r="D96" s="18" t="s">
        <v>121</v>
      </c>
      <c r="E96" s="6"/>
      <c r="F96" s="18">
        <v>550012777</v>
      </c>
      <c r="G96" s="6" t="s">
        <v>303</v>
      </c>
      <c r="H96" s="6" t="s">
        <v>93</v>
      </c>
      <c r="I96" s="7">
        <v>1051307.5</v>
      </c>
      <c r="J96" s="7">
        <v>264.3</v>
      </c>
      <c r="K96" s="7">
        <v>0</v>
      </c>
      <c r="L96" s="7">
        <v>2778.61</v>
      </c>
      <c r="M96" s="8">
        <v>8.9999999999999998E-4</v>
      </c>
      <c r="N96" s="8">
        <v>7.9000000000000008E-3</v>
      </c>
      <c r="O96" s="8">
        <v>1.5E-3</v>
      </c>
    </row>
    <row r="97" spans="2:15">
      <c r="B97" s="6" t="s">
        <v>582</v>
      </c>
      <c r="C97" s="17">
        <v>1141357</v>
      </c>
      <c r="D97" s="18" t="s">
        <v>121</v>
      </c>
      <c r="E97" s="6"/>
      <c r="F97" s="18">
        <v>515334662</v>
      </c>
      <c r="G97" s="6" t="s">
        <v>303</v>
      </c>
      <c r="H97" s="6" t="s">
        <v>93</v>
      </c>
      <c r="I97" s="7">
        <v>24500</v>
      </c>
      <c r="J97" s="7">
        <v>801</v>
      </c>
      <c r="K97" s="7">
        <v>0</v>
      </c>
      <c r="L97" s="7">
        <v>196.25</v>
      </c>
      <c r="M97" s="8">
        <v>2.9999999999999997E-4</v>
      </c>
      <c r="N97" s="8">
        <v>5.9999999999999995E-4</v>
      </c>
      <c r="O97" s="8">
        <v>1E-4</v>
      </c>
    </row>
    <row r="98" spans="2:15">
      <c r="B98" s="6" t="s">
        <v>583</v>
      </c>
      <c r="C98" s="17">
        <v>1159037</v>
      </c>
      <c r="D98" s="18" t="s">
        <v>121</v>
      </c>
      <c r="E98" s="6"/>
      <c r="F98" s="18">
        <v>513173393</v>
      </c>
      <c r="G98" s="6" t="s">
        <v>251</v>
      </c>
      <c r="H98" s="6" t="s">
        <v>93</v>
      </c>
      <c r="I98" s="7">
        <v>39000</v>
      </c>
      <c r="J98" s="7">
        <v>1069</v>
      </c>
      <c r="K98" s="7">
        <v>0</v>
      </c>
      <c r="L98" s="7">
        <v>416.91</v>
      </c>
      <c r="M98" s="8">
        <v>2.0000000000000001E-4</v>
      </c>
      <c r="N98" s="8">
        <v>1.1999999999999999E-3</v>
      </c>
      <c r="O98" s="8">
        <v>2.0000000000000001E-4</v>
      </c>
    </row>
    <row r="99" spans="2:15">
      <c r="B99" s="6" t="s">
        <v>584</v>
      </c>
      <c r="C99" s="17">
        <v>1157403</v>
      </c>
      <c r="D99" s="18" t="s">
        <v>121</v>
      </c>
      <c r="E99" s="6"/>
      <c r="F99" s="18">
        <v>510706153</v>
      </c>
      <c r="G99" s="6" t="s">
        <v>251</v>
      </c>
      <c r="H99" s="6" t="s">
        <v>93</v>
      </c>
      <c r="I99" s="7">
        <v>102549</v>
      </c>
      <c r="J99" s="7">
        <v>1291</v>
      </c>
      <c r="K99" s="7">
        <v>0</v>
      </c>
      <c r="L99" s="7">
        <v>1323.91</v>
      </c>
      <c r="M99" s="8">
        <v>5.0000000000000001E-4</v>
      </c>
      <c r="N99" s="8">
        <v>3.8E-3</v>
      </c>
      <c r="O99" s="8">
        <v>6.9999999999999999E-4</v>
      </c>
    </row>
    <row r="100" spans="2:15">
      <c r="B100" s="6" t="s">
        <v>585</v>
      </c>
      <c r="C100" s="17">
        <v>1081843</v>
      </c>
      <c r="D100" s="18" t="s">
        <v>121</v>
      </c>
      <c r="E100" s="6"/>
      <c r="F100" s="18">
        <v>520043795</v>
      </c>
      <c r="G100" s="6" t="s">
        <v>251</v>
      </c>
      <c r="H100" s="6" t="s">
        <v>93</v>
      </c>
      <c r="I100" s="7">
        <v>24061</v>
      </c>
      <c r="J100" s="7">
        <v>1278</v>
      </c>
      <c r="K100" s="7">
        <v>0</v>
      </c>
      <c r="L100" s="7">
        <v>307.5</v>
      </c>
      <c r="M100" s="8">
        <v>2.9999999999999997E-4</v>
      </c>
      <c r="N100" s="8">
        <v>8.9999999999999998E-4</v>
      </c>
      <c r="O100" s="8">
        <v>2.0000000000000001E-4</v>
      </c>
    </row>
    <row r="101" spans="2:15">
      <c r="B101" s="6" t="s">
        <v>586</v>
      </c>
      <c r="C101" s="17">
        <v>208017</v>
      </c>
      <c r="D101" s="18" t="s">
        <v>121</v>
      </c>
      <c r="E101" s="6"/>
      <c r="F101" s="18">
        <v>520036070</v>
      </c>
      <c r="G101" s="6" t="s">
        <v>251</v>
      </c>
      <c r="H101" s="6" t="s">
        <v>93</v>
      </c>
      <c r="I101" s="7">
        <v>7787</v>
      </c>
      <c r="J101" s="7">
        <v>2491</v>
      </c>
      <c r="K101" s="7">
        <v>0</v>
      </c>
      <c r="L101" s="7">
        <v>193.97</v>
      </c>
      <c r="M101" s="8">
        <v>2.0000000000000001E-4</v>
      </c>
      <c r="N101" s="8">
        <v>5.9999999999999995E-4</v>
      </c>
      <c r="O101" s="8">
        <v>1E-4</v>
      </c>
    </row>
    <row r="102" spans="2:15">
      <c r="B102" s="6" t="s">
        <v>587</v>
      </c>
      <c r="C102" s="17">
        <v>1101534</v>
      </c>
      <c r="D102" s="18" t="s">
        <v>121</v>
      </c>
      <c r="E102" s="6"/>
      <c r="F102" s="18">
        <v>511930125</v>
      </c>
      <c r="G102" s="6" t="s">
        <v>218</v>
      </c>
      <c r="H102" s="6" t="s">
        <v>93</v>
      </c>
      <c r="I102" s="7">
        <v>61562</v>
      </c>
      <c r="J102" s="7">
        <v>1099</v>
      </c>
      <c r="K102" s="7">
        <v>0</v>
      </c>
      <c r="L102" s="7">
        <v>676.57</v>
      </c>
      <c r="M102" s="8">
        <v>5.0000000000000001E-4</v>
      </c>
      <c r="N102" s="8">
        <v>1.9E-3</v>
      </c>
      <c r="O102" s="8">
        <v>4.0000000000000002E-4</v>
      </c>
    </row>
    <row r="103" spans="2:15">
      <c r="B103" s="6" t="s">
        <v>588</v>
      </c>
      <c r="C103" s="17">
        <v>1083484</v>
      </c>
      <c r="D103" s="18" t="s">
        <v>121</v>
      </c>
      <c r="E103" s="6"/>
      <c r="F103" s="18">
        <v>520044314</v>
      </c>
      <c r="G103" s="6" t="s">
        <v>218</v>
      </c>
      <c r="H103" s="6" t="s">
        <v>93</v>
      </c>
      <c r="I103" s="7">
        <v>168596</v>
      </c>
      <c r="J103" s="7">
        <v>1537</v>
      </c>
      <c r="K103" s="7">
        <v>0</v>
      </c>
      <c r="L103" s="7">
        <v>2591.3200000000002</v>
      </c>
      <c r="M103" s="8">
        <v>1E-3</v>
      </c>
      <c r="N103" s="8">
        <v>7.4000000000000003E-3</v>
      </c>
      <c r="O103" s="8">
        <v>1.4E-3</v>
      </c>
    </row>
    <row r="104" spans="2:15">
      <c r="B104" s="6" t="s">
        <v>589</v>
      </c>
      <c r="C104" s="17">
        <v>310011</v>
      </c>
      <c r="D104" s="18" t="s">
        <v>121</v>
      </c>
      <c r="E104" s="6"/>
      <c r="F104" s="18">
        <v>520037367</v>
      </c>
      <c r="G104" s="6" t="s">
        <v>150</v>
      </c>
      <c r="H104" s="6" t="s">
        <v>93</v>
      </c>
      <c r="I104" s="7">
        <v>247197</v>
      </c>
      <c r="J104" s="7">
        <v>168</v>
      </c>
      <c r="K104" s="7">
        <v>0</v>
      </c>
      <c r="L104" s="7">
        <v>415.29</v>
      </c>
      <c r="M104" s="8">
        <v>2.9999999999999997E-4</v>
      </c>
      <c r="N104" s="8">
        <v>1.1999999999999999E-3</v>
      </c>
      <c r="O104" s="8">
        <v>2.0000000000000001E-4</v>
      </c>
    </row>
    <row r="105" spans="2:15">
      <c r="B105" s="6" t="s">
        <v>590</v>
      </c>
      <c r="C105" s="17">
        <v>1093202</v>
      </c>
      <c r="D105" s="18" t="s">
        <v>121</v>
      </c>
      <c r="E105" s="6"/>
      <c r="F105" s="18">
        <v>520043878</v>
      </c>
      <c r="G105" s="6" t="s">
        <v>150</v>
      </c>
      <c r="H105" s="6" t="s">
        <v>93</v>
      </c>
      <c r="I105" s="7">
        <v>9907</v>
      </c>
      <c r="J105" s="7">
        <v>8257</v>
      </c>
      <c r="K105" s="7">
        <v>0</v>
      </c>
      <c r="L105" s="7">
        <v>818.02</v>
      </c>
      <c r="M105" s="8">
        <v>5.9999999999999995E-4</v>
      </c>
      <c r="N105" s="8">
        <v>2.3E-3</v>
      </c>
      <c r="O105" s="8">
        <v>5.0000000000000001E-4</v>
      </c>
    </row>
    <row r="106" spans="2:15">
      <c r="B106" s="6" t="s">
        <v>591</v>
      </c>
      <c r="C106" s="17">
        <v>1082312</v>
      </c>
      <c r="D106" s="18" t="s">
        <v>121</v>
      </c>
      <c r="E106" s="6"/>
      <c r="F106" s="18">
        <v>520036740</v>
      </c>
      <c r="G106" s="6" t="s">
        <v>468</v>
      </c>
      <c r="H106" s="6" t="s">
        <v>93</v>
      </c>
      <c r="I106" s="7">
        <v>39572</v>
      </c>
      <c r="J106" s="7">
        <v>3360</v>
      </c>
      <c r="K106" s="7">
        <v>0</v>
      </c>
      <c r="L106" s="7">
        <v>1329.62</v>
      </c>
      <c r="M106" s="8">
        <v>8.0000000000000004E-4</v>
      </c>
      <c r="N106" s="8">
        <v>3.8E-3</v>
      </c>
      <c r="O106" s="8">
        <v>6.9999999999999999E-4</v>
      </c>
    </row>
    <row r="107" spans="2:15">
      <c r="B107" s="6" t="s">
        <v>592</v>
      </c>
      <c r="C107" s="17">
        <v>1087659</v>
      </c>
      <c r="D107" s="18" t="s">
        <v>121</v>
      </c>
      <c r="E107" s="6"/>
      <c r="F107" s="18">
        <v>53368</v>
      </c>
      <c r="G107" s="6" t="s">
        <v>468</v>
      </c>
      <c r="H107" s="6" t="s">
        <v>93</v>
      </c>
      <c r="I107" s="7">
        <v>6300</v>
      </c>
      <c r="J107" s="7">
        <v>7800</v>
      </c>
      <c r="K107" s="7">
        <v>0</v>
      </c>
      <c r="L107" s="7">
        <v>491.4</v>
      </c>
      <c r="M107" s="8">
        <v>1E-4</v>
      </c>
      <c r="N107" s="8">
        <v>1.4E-3</v>
      </c>
      <c r="O107" s="8">
        <v>2.9999999999999997E-4</v>
      </c>
    </row>
    <row r="108" spans="2:15">
      <c r="B108" s="6" t="s">
        <v>593</v>
      </c>
      <c r="C108" s="17">
        <v>1084557</v>
      </c>
      <c r="D108" s="18" t="s">
        <v>121</v>
      </c>
      <c r="E108" s="6"/>
      <c r="F108" s="18">
        <v>511812463</v>
      </c>
      <c r="G108" s="6" t="s">
        <v>315</v>
      </c>
      <c r="H108" s="6" t="s">
        <v>93</v>
      </c>
      <c r="I108" s="7">
        <v>15905</v>
      </c>
      <c r="J108" s="7">
        <v>13140</v>
      </c>
      <c r="K108" s="7">
        <v>0</v>
      </c>
      <c r="L108" s="7">
        <v>2089.92</v>
      </c>
      <c r="M108" s="8">
        <v>5.9999999999999995E-4</v>
      </c>
      <c r="N108" s="8">
        <v>5.8999999999999999E-3</v>
      </c>
      <c r="O108" s="8">
        <v>1.1999999999999999E-3</v>
      </c>
    </row>
    <row r="109" spans="2:15">
      <c r="B109" s="6" t="s">
        <v>594</v>
      </c>
      <c r="C109" s="17">
        <v>1095264</v>
      </c>
      <c r="D109" s="18" t="s">
        <v>121</v>
      </c>
      <c r="E109" s="6"/>
      <c r="F109" s="18">
        <v>511235434</v>
      </c>
      <c r="G109" s="6" t="s">
        <v>315</v>
      </c>
      <c r="H109" s="6" t="s">
        <v>93</v>
      </c>
      <c r="I109" s="7">
        <v>22155</v>
      </c>
      <c r="J109" s="7">
        <v>3797</v>
      </c>
      <c r="K109" s="7">
        <v>0</v>
      </c>
      <c r="L109" s="7">
        <v>841.23</v>
      </c>
      <c r="M109" s="8">
        <v>5.0000000000000001E-4</v>
      </c>
      <c r="N109" s="8">
        <v>2.3999999999999998E-3</v>
      </c>
      <c r="O109" s="8">
        <v>5.0000000000000001E-4</v>
      </c>
    </row>
    <row r="110" spans="2:15">
      <c r="B110" s="6" t="s">
        <v>595</v>
      </c>
      <c r="C110" s="17">
        <v>1094119</v>
      </c>
      <c r="D110" s="18" t="s">
        <v>121</v>
      </c>
      <c r="E110" s="6"/>
      <c r="F110" s="18">
        <v>511524605</v>
      </c>
      <c r="G110" s="6" t="s">
        <v>596</v>
      </c>
      <c r="H110" s="6" t="s">
        <v>93</v>
      </c>
      <c r="I110" s="7">
        <v>43198</v>
      </c>
      <c r="J110" s="7">
        <v>2370</v>
      </c>
      <c r="K110" s="7">
        <v>0</v>
      </c>
      <c r="L110" s="7">
        <v>1023.79</v>
      </c>
      <c r="M110" s="8">
        <v>1.1000000000000001E-3</v>
      </c>
      <c r="N110" s="8">
        <v>2.8999999999999998E-3</v>
      </c>
      <c r="O110" s="8">
        <v>5.9999999999999995E-4</v>
      </c>
    </row>
    <row r="111" spans="2:15">
      <c r="B111" s="6" t="s">
        <v>597</v>
      </c>
      <c r="C111" s="17">
        <v>1084698</v>
      </c>
      <c r="D111" s="18" t="s">
        <v>121</v>
      </c>
      <c r="E111" s="6"/>
      <c r="F111" s="18">
        <v>520039942</v>
      </c>
      <c r="G111" s="6" t="s">
        <v>598</v>
      </c>
      <c r="H111" s="6" t="s">
        <v>93</v>
      </c>
      <c r="I111" s="7">
        <v>16091</v>
      </c>
      <c r="J111" s="7">
        <v>13900</v>
      </c>
      <c r="K111" s="7">
        <v>0</v>
      </c>
      <c r="L111" s="7">
        <v>2236.65</v>
      </c>
      <c r="M111" s="8">
        <v>6.9999999999999999E-4</v>
      </c>
      <c r="N111" s="8">
        <v>6.3E-3</v>
      </c>
      <c r="O111" s="8">
        <v>1.1999999999999999E-3</v>
      </c>
    </row>
    <row r="112" spans="2:15">
      <c r="B112" s="6" t="s">
        <v>599</v>
      </c>
      <c r="C112" s="17">
        <v>445015</v>
      </c>
      <c r="D112" s="18" t="s">
        <v>121</v>
      </c>
      <c r="E112" s="6"/>
      <c r="F112" s="18">
        <v>520039413</v>
      </c>
      <c r="G112" s="6" t="s">
        <v>598</v>
      </c>
      <c r="H112" s="6" t="s">
        <v>93</v>
      </c>
      <c r="I112" s="7">
        <v>44015</v>
      </c>
      <c r="J112" s="7">
        <v>6951</v>
      </c>
      <c r="K112" s="7">
        <v>0</v>
      </c>
      <c r="L112" s="7">
        <v>3059.48</v>
      </c>
      <c r="M112" s="8">
        <v>6.9999999999999999E-4</v>
      </c>
      <c r="N112" s="8">
        <v>8.6999999999999994E-3</v>
      </c>
      <c r="O112" s="8">
        <v>1.6999999999999999E-3</v>
      </c>
    </row>
    <row r="113" spans="2:15">
      <c r="B113" s="6" t="s">
        <v>600</v>
      </c>
      <c r="C113" s="17">
        <v>256016</v>
      </c>
      <c r="D113" s="18" t="s">
        <v>121</v>
      </c>
      <c r="E113" s="6"/>
      <c r="F113" s="18">
        <v>520036690</v>
      </c>
      <c r="G113" s="6" t="s">
        <v>598</v>
      </c>
      <c r="H113" s="6" t="s">
        <v>93</v>
      </c>
      <c r="I113" s="7">
        <v>1958</v>
      </c>
      <c r="J113" s="7">
        <v>23500</v>
      </c>
      <c r="K113" s="7">
        <v>3.95</v>
      </c>
      <c r="L113" s="7">
        <v>464.08</v>
      </c>
      <c r="M113" s="8">
        <v>1E-4</v>
      </c>
      <c r="N113" s="8">
        <v>1.2999999999999999E-3</v>
      </c>
      <c r="O113" s="8">
        <v>2.9999999999999997E-4</v>
      </c>
    </row>
    <row r="114" spans="2:15">
      <c r="B114" s="6" t="s">
        <v>601</v>
      </c>
      <c r="C114" s="17">
        <v>1082965</v>
      </c>
      <c r="D114" s="18" t="s">
        <v>121</v>
      </c>
      <c r="E114" s="6"/>
      <c r="F114" s="18">
        <v>520044132</v>
      </c>
      <c r="G114" s="6" t="s">
        <v>602</v>
      </c>
      <c r="H114" s="6" t="s">
        <v>93</v>
      </c>
      <c r="I114" s="7">
        <v>5960</v>
      </c>
      <c r="J114" s="7">
        <v>8888</v>
      </c>
      <c r="K114" s="7">
        <v>0</v>
      </c>
      <c r="L114" s="7">
        <v>529.72</v>
      </c>
      <c r="M114" s="8">
        <v>1E-4</v>
      </c>
      <c r="N114" s="8">
        <v>1.5E-3</v>
      </c>
      <c r="O114" s="8">
        <v>2.9999999999999997E-4</v>
      </c>
    </row>
    <row r="115" spans="2:15">
      <c r="B115" s="6" t="s">
        <v>603</v>
      </c>
      <c r="C115" s="17">
        <v>1082510</v>
      </c>
      <c r="D115" s="18" t="s">
        <v>121</v>
      </c>
      <c r="E115" s="6"/>
      <c r="F115" s="18">
        <v>520038936</v>
      </c>
      <c r="G115" s="6" t="s">
        <v>602</v>
      </c>
      <c r="H115" s="6" t="s">
        <v>93</v>
      </c>
      <c r="I115" s="7">
        <v>19786.34</v>
      </c>
      <c r="J115" s="7">
        <v>2732</v>
      </c>
      <c r="K115" s="7">
        <v>0</v>
      </c>
      <c r="L115" s="7">
        <v>540.55999999999995</v>
      </c>
      <c r="M115" s="8">
        <v>4.0000000000000002E-4</v>
      </c>
      <c r="N115" s="8">
        <v>1.5E-3</v>
      </c>
      <c r="O115" s="8">
        <v>2.9999999999999997E-4</v>
      </c>
    </row>
    <row r="116" spans="2:15">
      <c r="B116" s="6" t="s">
        <v>604</v>
      </c>
      <c r="C116" s="17">
        <v>720011</v>
      </c>
      <c r="D116" s="18" t="s">
        <v>121</v>
      </c>
      <c r="E116" s="6"/>
      <c r="F116" s="18">
        <v>520041146</v>
      </c>
      <c r="G116" s="6" t="s">
        <v>355</v>
      </c>
      <c r="H116" s="6" t="s">
        <v>93</v>
      </c>
      <c r="I116" s="7">
        <v>541444</v>
      </c>
      <c r="J116" s="7">
        <v>434</v>
      </c>
      <c r="K116" s="7">
        <v>0</v>
      </c>
      <c r="L116" s="7">
        <v>2349.87</v>
      </c>
      <c r="M116" s="8">
        <v>8.0000000000000004E-4</v>
      </c>
      <c r="N116" s="8">
        <v>6.7000000000000002E-3</v>
      </c>
      <c r="O116" s="8">
        <v>1.2999999999999999E-3</v>
      </c>
    </row>
    <row r="117" spans="2:15">
      <c r="B117" s="6" t="s">
        <v>605</v>
      </c>
      <c r="C117" s="17">
        <v>1123355</v>
      </c>
      <c r="D117" s="18" t="s">
        <v>121</v>
      </c>
      <c r="E117" s="6"/>
      <c r="F117" s="18">
        <v>513901371</v>
      </c>
      <c r="G117" s="6" t="s">
        <v>355</v>
      </c>
      <c r="H117" s="6" t="s">
        <v>93</v>
      </c>
      <c r="I117" s="7">
        <v>352196.54</v>
      </c>
      <c r="J117" s="7">
        <v>1031</v>
      </c>
      <c r="K117" s="7">
        <v>0</v>
      </c>
      <c r="L117" s="7">
        <v>3631.15</v>
      </c>
      <c r="M117" s="8">
        <v>8.0000000000000004E-4</v>
      </c>
      <c r="N117" s="8">
        <v>1.03E-2</v>
      </c>
      <c r="O117" s="8">
        <v>2E-3</v>
      </c>
    </row>
    <row r="118" spans="2:15">
      <c r="B118" s="13" t="s">
        <v>606</v>
      </c>
      <c r="C118" s="14"/>
      <c r="D118" s="20"/>
      <c r="E118" s="13"/>
      <c r="F118" s="13"/>
      <c r="G118" s="13"/>
      <c r="H118" s="13"/>
      <c r="I118" s="15">
        <v>9754536.3000000007</v>
      </c>
      <c r="L118" s="15">
        <v>17255.53</v>
      </c>
      <c r="N118" s="16">
        <v>4.9000000000000002E-2</v>
      </c>
      <c r="O118" s="16">
        <v>9.5999999999999992E-3</v>
      </c>
    </row>
    <row r="119" spans="2:15">
      <c r="B119" s="6" t="s">
        <v>607</v>
      </c>
      <c r="C119" s="17">
        <v>209015</v>
      </c>
      <c r="D119" s="18" t="s">
        <v>121</v>
      </c>
      <c r="E119" s="6"/>
      <c r="F119" s="18">
        <v>520030677</v>
      </c>
      <c r="G119" s="6" t="s">
        <v>233</v>
      </c>
      <c r="H119" s="6" t="s">
        <v>93</v>
      </c>
      <c r="I119" s="7">
        <v>9400</v>
      </c>
      <c r="J119" s="7">
        <v>1830</v>
      </c>
      <c r="K119" s="7">
        <v>0</v>
      </c>
      <c r="L119" s="7">
        <v>172.02</v>
      </c>
      <c r="M119" s="8">
        <v>5.0000000000000001E-4</v>
      </c>
      <c r="N119" s="8">
        <v>5.0000000000000001E-4</v>
      </c>
      <c r="O119" s="8">
        <v>1E-4</v>
      </c>
    </row>
    <row r="120" spans="2:15">
      <c r="B120" s="6" t="s">
        <v>608</v>
      </c>
      <c r="C120" s="17">
        <v>1147487</v>
      </c>
      <c r="D120" s="18" t="s">
        <v>121</v>
      </c>
      <c r="E120" s="6"/>
      <c r="F120" s="18">
        <v>515809499</v>
      </c>
      <c r="G120" s="6" t="s">
        <v>207</v>
      </c>
      <c r="H120" s="6" t="s">
        <v>93</v>
      </c>
      <c r="I120" s="7">
        <v>397.03</v>
      </c>
      <c r="J120" s="7">
        <v>36180</v>
      </c>
      <c r="K120" s="7">
        <v>0</v>
      </c>
      <c r="L120" s="7">
        <v>143.65</v>
      </c>
      <c r="M120" s="8">
        <v>2.9999999999999997E-4</v>
      </c>
      <c r="N120" s="8">
        <v>4.0000000000000002E-4</v>
      </c>
      <c r="O120" s="8">
        <v>1E-4</v>
      </c>
    </row>
    <row r="121" spans="2:15">
      <c r="B121" s="6" t="s">
        <v>609</v>
      </c>
      <c r="C121" s="17">
        <v>103010</v>
      </c>
      <c r="D121" s="18" t="s">
        <v>121</v>
      </c>
      <c r="E121" s="6"/>
      <c r="F121" s="18">
        <v>520041187</v>
      </c>
      <c r="G121" s="6" t="s">
        <v>207</v>
      </c>
      <c r="H121" s="6" t="s">
        <v>93</v>
      </c>
      <c r="I121" s="7">
        <v>120365</v>
      </c>
      <c r="J121" s="7">
        <v>247.4</v>
      </c>
      <c r="K121" s="7">
        <v>0</v>
      </c>
      <c r="L121" s="7">
        <v>297.77999999999997</v>
      </c>
      <c r="M121" s="8">
        <v>1.1999999999999999E-3</v>
      </c>
      <c r="N121" s="8">
        <v>8.0000000000000004E-4</v>
      </c>
      <c r="O121" s="8">
        <v>2.0000000000000001E-4</v>
      </c>
    </row>
    <row r="122" spans="2:15">
      <c r="B122" s="6" t="s">
        <v>610</v>
      </c>
      <c r="C122" s="17">
        <v>1161264</v>
      </c>
      <c r="D122" s="18" t="s">
        <v>121</v>
      </c>
      <c r="E122" s="6"/>
      <c r="F122" s="18">
        <v>511344186</v>
      </c>
      <c r="G122" s="6" t="s">
        <v>207</v>
      </c>
      <c r="H122" s="6" t="s">
        <v>93</v>
      </c>
      <c r="I122" s="7">
        <v>5874</v>
      </c>
      <c r="J122" s="7">
        <v>17520</v>
      </c>
      <c r="K122" s="7">
        <v>0</v>
      </c>
      <c r="L122" s="7">
        <v>1029.1199999999999</v>
      </c>
      <c r="M122" s="8">
        <v>5.0000000000000001E-4</v>
      </c>
      <c r="N122" s="8">
        <v>2.8999999999999998E-3</v>
      </c>
      <c r="O122" s="8">
        <v>5.9999999999999995E-4</v>
      </c>
    </row>
    <row r="123" spans="2:15">
      <c r="B123" s="6" t="s">
        <v>611</v>
      </c>
      <c r="C123" s="17">
        <v>1082353</v>
      </c>
      <c r="D123" s="18" t="s">
        <v>121</v>
      </c>
      <c r="E123" s="6"/>
      <c r="F123" s="18">
        <v>520031808</v>
      </c>
      <c r="G123" s="6" t="s">
        <v>207</v>
      </c>
      <c r="H123" s="6" t="s">
        <v>93</v>
      </c>
      <c r="I123" s="7">
        <v>245612</v>
      </c>
      <c r="J123" s="7">
        <v>164.7</v>
      </c>
      <c r="K123" s="7">
        <v>0</v>
      </c>
      <c r="L123" s="7">
        <v>404.52</v>
      </c>
      <c r="M123" s="8">
        <v>1.1000000000000001E-3</v>
      </c>
      <c r="N123" s="8">
        <v>1.1000000000000001E-3</v>
      </c>
      <c r="O123" s="8">
        <v>2.0000000000000001E-4</v>
      </c>
    </row>
    <row r="124" spans="2:15">
      <c r="B124" s="6" t="s">
        <v>612</v>
      </c>
      <c r="C124" s="17">
        <v>1139617</v>
      </c>
      <c r="D124" s="18" t="s">
        <v>121</v>
      </c>
      <c r="E124" s="6"/>
      <c r="F124" s="18">
        <v>510490071</v>
      </c>
      <c r="G124" s="6" t="s">
        <v>244</v>
      </c>
      <c r="H124" s="6" t="s">
        <v>93</v>
      </c>
      <c r="I124" s="7">
        <v>55928</v>
      </c>
      <c r="J124" s="7">
        <v>333.5</v>
      </c>
      <c r="K124" s="7">
        <v>0</v>
      </c>
      <c r="L124" s="7">
        <v>186.52</v>
      </c>
      <c r="M124" s="8">
        <v>1E-3</v>
      </c>
      <c r="N124" s="8">
        <v>5.0000000000000001E-4</v>
      </c>
      <c r="O124" s="8">
        <v>1E-4</v>
      </c>
    </row>
    <row r="125" spans="2:15">
      <c r="B125" s="6" t="s">
        <v>613</v>
      </c>
      <c r="C125" s="17">
        <v>1087824</v>
      </c>
      <c r="D125" s="18" t="s">
        <v>121</v>
      </c>
      <c r="E125" s="6"/>
      <c r="F125" s="18">
        <v>520017146</v>
      </c>
      <c r="G125" s="6" t="s">
        <v>244</v>
      </c>
      <c r="H125" s="6" t="s">
        <v>93</v>
      </c>
      <c r="I125" s="7">
        <v>414008</v>
      </c>
      <c r="J125" s="7">
        <v>96.3</v>
      </c>
      <c r="K125" s="7">
        <v>0</v>
      </c>
      <c r="L125" s="7">
        <v>398.69</v>
      </c>
      <c r="M125" s="8">
        <v>8.0000000000000004E-4</v>
      </c>
      <c r="N125" s="8">
        <v>1.1000000000000001E-3</v>
      </c>
      <c r="O125" s="8">
        <v>2.0000000000000001E-4</v>
      </c>
    </row>
    <row r="126" spans="2:15">
      <c r="B126" s="6" t="s">
        <v>614</v>
      </c>
      <c r="C126" s="17">
        <v>1156280</v>
      </c>
      <c r="D126" s="18" t="s">
        <v>121</v>
      </c>
      <c r="E126" s="6"/>
      <c r="F126" s="18">
        <v>510095987</v>
      </c>
      <c r="G126" s="6" t="s">
        <v>244</v>
      </c>
      <c r="H126" s="6" t="s">
        <v>93</v>
      </c>
      <c r="I126" s="7">
        <v>60096</v>
      </c>
      <c r="J126" s="7">
        <v>701.9</v>
      </c>
      <c r="K126" s="7">
        <v>0</v>
      </c>
      <c r="L126" s="7">
        <v>421.81</v>
      </c>
      <c r="M126" s="8">
        <v>8.0000000000000004E-4</v>
      </c>
      <c r="N126" s="8">
        <v>1.1999999999999999E-3</v>
      </c>
      <c r="O126" s="8">
        <v>2.0000000000000001E-4</v>
      </c>
    </row>
    <row r="127" spans="2:15">
      <c r="B127" s="6" t="s">
        <v>615</v>
      </c>
      <c r="C127" s="17">
        <v>543017</v>
      </c>
      <c r="D127" s="18" t="s">
        <v>121</v>
      </c>
      <c r="E127" s="6"/>
      <c r="F127" s="18">
        <v>520040700</v>
      </c>
      <c r="G127" s="6" t="s">
        <v>244</v>
      </c>
      <c r="H127" s="6" t="s">
        <v>93</v>
      </c>
      <c r="I127" s="7">
        <v>11849</v>
      </c>
      <c r="J127" s="7">
        <v>1423</v>
      </c>
      <c r="K127" s="7">
        <v>0</v>
      </c>
      <c r="L127" s="7">
        <v>168.61</v>
      </c>
      <c r="M127" s="8">
        <v>6.9999999999999999E-4</v>
      </c>
      <c r="N127" s="8">
        <v>5.0000000000000001E-4</v>
      </c>
      <c r="O127" s="8">
        <v>1E-4</v>
      </c>
    </row>
    <row r="128" spans="2:15">
      <c r="B128" s="6" t="s">
        <v>616</v>
      </c>
      <c r="C128" s="17">
        <v>238014</v>
      </c>
      <c r="D128" s="18" t="s">
        <v>121</v>
      </c>
      <c r="E128" s="6"/>
      <c r="F128" s="18">
        <v>520036435</v>
      </c>
      <c r="G128" s="6" t="s">
        <v>244</v>
      </c>
      <c r="H128" s="6" t="s">
        <v>93</v>
      </c>
      <c r="I128" s="7">
        <v>1018</v>
      </c>
      <c r="J128" s="7">
        <v>621.1</v>
      </c>
      <c r="K128" s="7">
        <v>0</v>
      </c>
      <c r="L128" s="7">
        <v>6.32</v>
      </c>
      <c r="M128" s="8">
        <v>0</v>
      </c>
      <c r="N128" s="8">
        <v>0</v>
      </c>
      <c r="O128" s="8">
        <v>0</v>
      </c>
    </row>
    <row r="129" spans="2:15">
      <c r="B129" s="6" t="s">
        <v>617</v>
      </c>
      <c r="C129" s="17">
        <v>1140151</v>
      </c>
      <c r="D129" s="18" t="s">
        <v>121</v>
      </c>
      <c r="E129" s="6"/>
      <c r="F129" s="18">
        <v>512568668</v>
      </c>
      <c r="G129" s="6" t="s">
        <v>244</v>
      </c>
      <c r="H129" s="6" t="s">
        <v>93</v>
      </c>
      <c r="I129" s="7">
        <v>217245</v>
      </c>
      <c r="J129" s="7">
        <v>168.9</v>
      </c>
      <c r="K129" s="7">
        <v>0</v>
      </c>
      <c r="L129" s="7">
        <v>366.93</v>
      </c>
      <c r="M129" s="8">
        <v>5.0000000000000001E-4</v>
      </c>
      <c r="N129" s="8">
        <v>1E-3</v>
      </c>
      <c r="O129" s="8">
        <v>2.0000000000000001E-4</v>
      </c>
    </row>
    <row r="130" spans="2:15">
      <c r="B130" s="6" t="s">
        <v>618</v>
      </c>
      <c r="C130" s="17">
        <v>373019</v>
      </c>
      <c r="D130" s="18" t="s">
        <v>121</v>
      </c>
      <c r="E130" s="6"/>
      <c r="F130" s="18">
        <v>520038274</v>
      </c>
      <c r="G130" s="6" t="s">
        <v>188</v>
      </c>
      <c r="H130" s="6" t="s">
        <v>93</v>
      </c>
      <c r="I130" s="7">
        <v>105118</v>
      </c>
      <c r="J130" s="7">
        <v>263.39999999999998</v>
      </c>
      <c r="K130" s="7">
        <v>0</v>
      </c>
      <c r="L130" s="7">
        <v>276.88</v>
      </c>
      <c r="M130" s="8">
        <v>5.0000000000000001E-4</v>
      </c>
      <c r="N130" s="8">
        <v>8.0000000000000004E-4</v>
      </c>
      <c r="O130" s="8">
        <v>2.0000000000000001E-4</v>
      </c>
    </row>
    <row r="131" spans="2:15">
      <c r="B131" s="6" t="s">
        <v>619</v>
      </c>
      <c r="C131" s="17">
        <v>313015</v>
      </c>
      <c r="D131" s="18" t="s">
        <v>121</v>
      </c>
      <c r="E131" s="6"/>
      <c r="F131" s="18">
        <v>520037540</v>
      </c>
      <c r="G131" s="6" t="s">
        <v>188</v>
      </c>
      <c r="H131" s="6" t="s">
        <v>93</v>
      </c>
      <c r="I131" s="7">
        <v>51890</v>
      </c>
      <c r="J131" s="7">
        <v>843.8</v>
      </c>
      <c r="K131" s="7">
        <v>0</v>
      </c>
      <c r="L131" s="7">
        <v>437.85</v>
      </c>
      <c r="M131" s="8">
        <v>8.0000000000000004E-4</v>
      </c>
      <c r="N131" s="8">
        <v>1.1999999999999999E-3</v>
      </c>
      <c r="O131" s="8">
        <v>2.0000000000000001E-4</v>
      </c>
    </row>
    <row r="132" spans="2:15">
      <c r="B132" s="6" t="s">
        <v>620</v>
      </c>
      <c r="C132" s="17">
        <v>235010</v>
      </c>
      <c r="D132" s="18" t="s">
        <v>121</v>
      </c>
      <c r="E132" s="6"/>
      <c r="F132" s="18">
        <v>520034562</v>
      </c>
      <c r="G132" s="6" t="s">
        <v>188</v>
      </c>
      <c r="H132" s="6" t="s">
        <v>93</v>
      </c>
      <c r="I132" s="7">
        <v>25520</v>
      </c>
      <c r="J132" s="7">
        <v>1496</v>
      </c>
      <c r="K132" s="7">
        <v>0</v>
      </c>
      <c r="L132" s="7">
        <v>381.78</v>
      </c>
      <c r="M132" s="8">
        <v>1.4E-3</v>
      </c>
      <c r="N132" s="8">
        <v>1.1000000000000001E-3</v>
      </c>
      <c r="O132" s="8">
        <v>2.0000000000000001E-4</v>
      </c>
    </row>
    <row r="133" spans="2:15">
      <c r="B133" s="6" t="s">
        <v>621</v>
      </c>
      <c r="C133" s="17">
        <v>1139195</v>
      </c>
      <c r="D133" s="18" t="s">
        <v>121</v>
      </c>
      <c r="E133" s="6"/>
      <c r="F133" s="18">
        <v>515434074</v>
      </c>
      <c r="G133" s="6" t="s">
        <v>188</v>
      </c>
      <c r="H133" s="6" t="s">
        <v>93</v>
      </c>
      <c r="I133" s="7">
        <v>608502</v>
      </c>
      <c r="J133" s="7">
        <v>76.599999999999994</v>
      </c>
      <c r="K133" s="7">
        <v>0</v>
      </c>
      <c r="L133" s="7">
        <v>466.11</v>
      </c>
      <c r="M133" s="8">
        <v>5.9999999999999995E-4</v>
      </c>
      <c r="N133" s="8">
        <v>1.2999999999999999E-3</v>
      </c>
      <c r="O133" s="8">
        <v>2.9999999999999997E-4</v>
      </c>
    </row>
    <row r="134" spans="2:15">
      <c r="B134" s="6" t="s">
        <v>622</v>
      </c>
      <c r="C134" s="17">
        <v>686014</v>
      </c>
      <c r="D134" s="18" t="s">
        <v>121</v>
      </c>
      <c r="E134" s="6"/>
      <c r="F134" s="18">
        <v>520018482</v>
      </c>
      <c r="G134" s="6" t="s">
        <v>188</v>
      </c>
      <c r="H134" s="6" t="s">
        <v>93</v>
      </c>
      <c r="I134" s="7">
        <v>435.16</v>
      </c>
      <c r="J134" s="7">
        <v>13790</v>
      </c>
      <c r="K134" s="7">
        <v>0</v>
      </c>
      <c r="L134" s="7">
        <v>60.01</v>
      </c>
      <c r="M134" s="8">
        <v>1E-4</v>
      </c>
      <c r="N134" s="8">
        <v>2.0000000000000001E-4</v>
      </c>
      <c r="O134" s="8">
        <v>0</v>
      </c>
    </row>
    <row r="135" spans="2:15">
      <c r="B135" s="6" t="s">
        <v>623</v>
      </c>
      <c r="C135" s="17">
        <v>1108638</v>
      </c>
      <c r="D135" s="18" t="s">
        <v>121</v>
      </c>
      <c r="E135" s="6"/>
      <c r="F135" s="6" t="s">
        <v>394</v>
      </c>
      <c r="G135" s="6" t="s">
        <v>188</v>
      </c>
      <c r="H135" s="6" t="s">
        <v>93</v>
      </c>
      <c r="I135" s="7">
        <v>73700.649999999994</v>
      </c>
      <c r="J135" s="7">
        <v>21.2</v>
      </c>
      <c r="K135" s="7">
        <v>0</v>
      </c>
      <c r="L135" s="7">
        <v>15.62</v>
      </c>
      <c r="M135" s="8">
        <v>8.0000000000000004E-4</v>
      </c>
      <c r="N135" s="8">
        <v>0</v>
      </c>
      <c r="O135" s="8">
        <v>0</v>
      </c>
    </row>
    <row r="136" spans="2:15">
      <c r="B136" s="6" t="s">
        <v>624</v>
      </c>
      <c r="C136" s="17">
        <v>1131556</v>
      </c>
      <c r="D136" s="18" t="s">
        <v>121</v>
      </c>
      <c r="E136" s="6"/>
      <c r="F136" s="18">
        <v>1328683</v>
      </c>
      <c r="G136" s="6" t="s">
        <v>188</v>
      </c>
      <c r="H136" s="6" t="s">
        <v>93</v>
      </c>
      <c r="I136" s="7">
        <v>8232</v>
      </c>
      <c r="J136" s="7">
        <v>2856</v>
      </c>
      <c r="K136" s="7">
        <v>0</v>
      </c>
      <c r="L136" s="7">
        <v>235.11</v>
      </c>
      <c r="M136" s="8">
        <v>5.0000000000000001E-4</v>
      </c>
      <c r="N136" s="8">
        <v>6.9999999999999999E-4</v>
      </c>
      <c r="O136" s="8">
        <v>1E-4</v>
      </c>
    </row>
    <row r="137" spans="2:15">
      <c r="B137" s="6" t="s">
        <v>625</v>
      </c>
      <c r="C137" s="17">
        <v>384016</v>
      </c>
      <c r="D137" s="18" t="s">
        <v>121</v>
      </c>
      <c r="E137" s="6"/>
      <c r="F137" s="18">
        <v>520038530</v>
      </c>
      <c r="G137" s="6" t="s">
        <v>352</v>
      </c>
      <c r="H137" s="6" t="s">
        <v>93</v>
      </c>
      <c r="I137" s="7">
        <v>12764</v>
      </c>
      <c r="J137" s="7">
        <v>1326</v>
      </c>
      <c r="K137" s="7">
        <v>0</v>
      </c>
      <c r="L137" s="7">
        <v>169.25</v>
      </c>
      <c r="M137" s="8">
        <v>4.0000000000000002E-4</v>
      </c>
      <c r="N137" s="8">
        <v>5.0000000000000001E-4</v>
      </c>
      <c r="O137" s="8">
        <v>1E-4</v>
      </c>
    </row>
    <row r="138" spans="2:15">
      <c r="B138" s="6" t="s">
        <v>626</v>
      </c>
      <c r="C138" s="17">
        <v>1090141</v>
      </c>
      <c r="D138" s="18" t="s">
        <v>121</v>
      </c>
      <c r="E138" s="6"/>
      <c r="F138" s="18">
        <v>511870891</v>
      </c>
      <c r="G138" s="6" t="s">
        <v>352</v>
      </c>
      <c r="H138" s="6" t="s">
        <v>93</v>
      </c>
      <c r="I138" s="7">
        <v>792712</v>
      </c>
      <c r="J138" s="7">
        <v>10.199999999999999</v>
      </c>
      <c r="K138" s="7">
        <v>0</v>
      </c>
      <c r="L138" s="7">
        <v>80.86</v>
      </c>
      <c r="M138" s="8">
        <v>1.9E-3</v>
      </c>
      <c r="N138" s="8">
        <v>2.0000000000000001E-4</v>
      </c>
      <c r="O138" s="8">
        <v>0</v>
      </c>
    </row>
    <row r="139" spans="2:15">
      <c r="B139" s="6" t="s">
        <v>627</v>
      </c>
      <c r="C139" s="17">
        <v>644013</v>
      </c>
      <c r="D139" s="18" t="s">
        <v>121</v>
      </c>
      <c r="E139" s="6"/>
      <c r="F139" s="18">
        <v>520039843</v>
      </c>
      <c r="G139" s="6" t="s">
        <v>213</v>
      </c>
      <c r="H139" s="6" t="s">
        <v>93</v>
      </c>
      <c r="I139" s="7">
        <v>12327</v>
      </c>
      <c r="J139" s="7">
        <v>1782</v>
      </c>
      <c r="K139" s="7">
        <v>0</v>
      </c>
      <c r="L139" s="7">
        <v>219.67</v>
      </c>
      <c r="M139" s="8">
        <v>5.0000000000000001E-4</v>
      </c>
      <c r="N139" s="8">
        <v>5.9999999999999995E-4</v>
      </c>
      <c r="O139" s="8">
        <v>1E-4</v>
      </c>
    </row>
    <row r="140" spans="2:15">
      <c r="B140" s="6" t="s">
        <v>628</v>
      </c>
      <c r="C140" s="17">
        <v>1090117</v>
      </c>
      <c r="D140" s="18" t="s">
        <v>121</v>
      </c>
      <c r="E140" s="6"/>
      <c r="F140" s="18">
        <v>512288713</v>
      </c>
      <c r="G140" s="6" t="s">
        <v>328</v>
      </c>
      <c r="H140" s="6" t="s">
        <v>93</v>
      </c>
      <c r="I140" s="7">
        <v>9700</v>
      </c>
      <c r="J140" s="7">
        <v>525.29999999999995</v>
      </c>
      <c r="K140" s="7">
        <v>0</v>
      </c>
      <c r="L140" s="7">
        <v>50.95</v>
      </c>
      <c r="M140" s="8">
        <v>1E-4</v>
      </c>
      <c r="N140" s="8">
        <v>1E-4</v>
      </c>
      <c r="O140" s="8">
        <v>0</v>
      </c>
    </row>
    <row r="141" spans="2:15">
      <c r="B141" s="6" t="s">
        <v>629</v>
      </c>
      <c r="C141" s="17">
        <v>1156926</v>
      </c>
      <c r="D141" s="18" t="s">
        <v>121</v>
      </c>
      <c r="E141" s="6"/>
      <c r="F141" s="18">
        <v>515846558</v>
      </c>
      <c r="G141" s="6" t="s">
        <v>265</v>
      </c>
      <c r="H141" s="6" t="s">
        <v>93</v>
      </c>
      <c r="I141" s="7">
        <v>6561303</v>
      </c>
      <c r="J141" s="7">
        <v>88</v>
      </c>
      <c r="K141" s="7">
        <v>0</v>
      </c>
      <c r="L141" s="7">
        <v>5773.95</v>
      </c>
      <c r="M141" s="8">
        <v>7.0000000000000001E-3</v>
      </c>
      <c r="N141" s="8">
        <v>1.6400000000000001E-2</v>
      </c>
      <c r="O141" s="8">
        <v>3.2000000000000002E-3</v>
      </c>
    </row>
    <row r="142" spans="2:15">
      <c r="B142" s="6" t="s">
        <v>630</v>
      </c>
      <c r="C142" s="17">
        <v>639013</v>
      </c>
      <c r="D142" s="18" t="s">
        <v>121</v>
      </c>
      <c r="E142" s="6"/>
      <c r="F142" s="18">
        <v>520023896</v>
      </c>
      <c r="G142" s="6" t="s">
        <v>265</v>
      </c>
      <c r="H142" s="6" t="s">
        <v>93</v>
      </c>
      <c r="I142" s="7">
        <v>8499.14</v>
      </c>
      <c r="J142" s="7">
        <v>592.1</v>
      </c>
      <c r="K142" s="7">
        <v>0</v>
      </c>
      <c r="L142" s="7">
        <v>50.32</v>
      </c>
      <c r="M142" s="8">
        <v>1E-4</v>
      </c>
      <c r="N142" s="8">
        <v>1E-4</v>
      </c>
      <c r="O142" s="8">
        <v>0</v>
      </c>
    </row>
    <row r="143" spans="2:15">
      <c r="B143" s="6" t="s">
        <v>631</v>
      </c>
      <c r="C143" s="17">
        <v>731018</v>
      </c>
      <c r="D143" s="18" t="s">
        <v>121</v>
      </c>
      <c r="E143" s="6"/>
      <c r="F143" s="18">
        <v>520025198</v>
      </c>
      <c r="G143" s="6" t="s">
        <v>265</v>
      </c>
      <c r="H143" s="6" t="s">
        <v>93</v>
      </c>
      <c r="I143" s="7">
        <v>5347</v>
      </c>
      <c r="J143" s="7">
        <v>30690</v>
      </c>
      <c r="K143" s="7">
        <v>0</v>
      </c>
      <c r="L143" s="7">
        <v>1640.99</v>
      </c>
      <c r="M143" s="8">
        <v>6.9999999999999999E-4</v>
      </c>
      <c r="N143" s="8">
        <v>4.7000000000000002E-3</v>
      </c>
      <c r="O143" s="8">
        <v>8.9999999999999998E-4</v>
      </c>
    </row>
    <row r="144" spans="2:15">
      <c r="B144" s="6" t="s">
        <v>632</v>
      </c>
      <c r="C144" s="17">
        <v>1129493</v>
      </c>
      <c r="D144" s="18" t="s">
        <v>121</v>
      </c>
      <c r="E144" s="6"/>
      <c r="F144" s="18">
        <v>514837111</v>
      </c>
      <c r="G144" s="6" t="s">
        <v>303</v>
      </c>
      <c r="H144" s="6" t="s">
        <v>93</v>
      </c>
      <c r="I144" s="7">
        <v>30245</v>
      </c>
      <c r="J144" s="7">
        <v>856.2</v>
      </c>
      <c r="K144" s="7">
        <v>0</v>
      </c>
      <c r="L144" s="7">
        <v>258.95999999999998</v>
      </c>
      <c r="M144" s="8">
        <v>1.5E-3</v>
      </c>
      <c r="N144" s="8">
        <v>6.9999999999999999E-4</v>
      </c>
      <c r="O144" s="8">
        <v>1E-4</v>
      </c>
    </row>
    <row r="145" spans="2:15">
      <c r="B145" s="6" t="s">
        <v>633</v>
      </c>
      <c r="C145" s="17">
        <v>1141969</v>
      </c>
      <c r="D145" s="18" t="s">
        <v>121</v>
      </c>
      <c r="E145" s="6"/>
      <c r="F145" s="18">
        <v>550263107</v>
      </c>
      <c r="G145" s="6" t="s">
        <v>303</v>
      </c>
      <c r="H145" s="6" t="s">
        <v>93</v>
      </c>
      <c r="I145" s="7">
        <v>50026</v>
      </c>
      <c r="J145" s="7">
        <v>1629</v>
      </c>
      <c r="K145" s="7">
        <v>0</v>
      </c>
      <c r="L145" s="7">
        <v>814.92</v>
      </c>
      <c r="M145" s="8">
        <v>1.1000000000000001E-3</v>
      </c>
      <c r="N145" s="8">
        <v>2.3E-3</v>
      </c>
      <c r="O145" s="8">
        <v>5.0000000000000001E-4</v>
      </c>
    </row>
    <row r="146" spans="2:15">
      <c r="B146" s="6" t="s">
        <v>634</v>
      </c>
      <c r="C146" s="17">
        <v>1096106</v>
      </c>
      <c r="D146" s="18" t="s">
        <v>121</v>
      </c>
      <c r="E146" s="6"/>
      <c r="F146" s="18">
        <v>513773564</v>
      </c>
      <c r="G146" s="6" t="s">
        <v>251</v>
      </c>
      <c r="H146" s="6" t="s">
        <v>93</v>
      </c>
      <c r="I146" s="7">
        <v>12228</v>
      </c>
      <c r="J146" s="7">
        <v>7012</v>
      </c>
      <c r="K146" s="7">
        <v>0</v>
      </c>
      <c r="L146" s="7">
        <v>857.43</v>
      </c>
      <c r="M146" s="8">
        <v>8.0000000000000004E-4</v>
      </c>
      <c r="N146" s="8">
        <v>2.3999999999999998E-3</v>
      </c>
      <c r="O146" s="8">
        <v>5.0000000000000001E-4</v>
      </c>
    </row>
    <row r="147" spans="2:15">
      <c r="B147" s="6" t="s">
        <v>635</v>
      </c>
      <c r="C147" s="17">
        <v>1080613</v>
      </c>
      <c r="D147" s="18" t="s">
        <v>121</v>
      </c>
      <c r="E147" s="6"/>
      <c r="F147" s="18">
        <v>520041963</v>
      </c>
      <c r="G147" s="6" t="s">
        <v>251</v>
      </c>
      <c r="H147" s="6" t="s">
        <v>93</v>
      </c>
      <c r="I147" s="7">
        <v>4348</v>
      </c>
      <c r="J147" s="7">
        <v>2125</v>
      </c>
      <c r="K147" s="7">
        <v>0</v>
      </c>
      <c r="L147" s="7">
        <v>92.39</v>
      </c>
      <c r="M147" s="8">
        <v>2.9999999999999997E-4</v>
      </c>
      <c r="N147" s="8">
        <v>2.9999999999999997E-4</v>
      </c>
      <c r="O147" s="8">
        <v>1E-4</v>
      </c>
    </row>
    <row r="148" spans="2:15">
      <c r="B148" s="6" t="s">
        <v>636</v>
      </c>
      <c r="C148" s="17">
        <v>1107663</v>
      </c>
      <c r="D148" s="18" t="s">
        <v>121</v>
      </c>
      <c r="E148" s="6"/>
      <c r="F148" s="18">
        <v>512832742</v>
      </c>
      <c r="G148" s="6" t="s">
        <v>218</v>
      </c>
      <c r="H148" s="6" t="s">
        <v>93</v>
      </c>
      <c r="I148" s="7">
        <v>15500</v>
      </c>
      <c r="J148" s="7">
        <v>627</v>
      </c>
      <c r="K148" s="7">
        <v>0</v>
      </c>
      <c r="L148" s="7">
        <v>97.19</v>
      </c>
      <c r="M148" s="8">
        <v>4.0000000000000002E-4</v>
      </c>
      <c r="N148" s="8">
        <v>2.9999999999999997E-4</v>
      </c>
      <c r="O148" s="8">
        <v>1E-4</v>
      </c>
    </row>
    <row r="149" spans="2:15">
      <c r="B149" s="6" t="s">
        <v>637</v>
      </c>
      <c r="C149" s="17">
        <v>1092345</v>
      </c>
      <c r="D149" s="18" t="s">
        <v>121</v>
      </c>
      <c r="E149" s="6"/>
      <c r="F149" s="18">
        <v>511396046</v>
      </c>
      <c r="G149" s="6" t="s">
        <v>218</v>
      </c>
      <c r="H149" s="6" t="s">
        <v>93</v>
      </c>
      <c r="I149" s="7">
        <v>21316</v>
      </c>
      <c r="J149" s="7">
        <v>1049</v>
      </c>
      <c r="K149" s="7">
        <v>0</v>
      </c>
      <c r="L149" s="7">
        <v>223.6</v>
      </c>
      <c r="M149" s="8">
        <v>1E-3</v>
      </c>
      <c r="N149" s="8">
        <v>5.9999999999999995E-4</v>
      </c>
      <c r="O149" s="8">
        <v>1E-4</v>
      </c>
    </row>
    <row r="150" spans="2:15">
      <c r="B150" s="6" t="s">
        <v>638</v>
      </c>
      <c r="C150" s="17">
        <v>1080597</v>
      </c>
      <c r="D150" s="18" t="s">
        <v>121</v>
      </c>
      <c r="E150" s="6"/>
      <c r="F150" s="18">
        <v>520041674</v>
      </c>
      <c r="G150" s="6" t="s">
        <v>218</v>
      </c>
      <c r="H150" s="6" t="s">
        <v>93</v>
      </c>
      <c r="I150" s="7">
        <v>36016</v>
      </c>
      <c r="J150" s="7">
        <v>98.5</v>
      </c>
      <c r="K150" s="7">
        <v>0</v>
      </c>
      <c r="L150" s="7">
        <v>35.479999999999997</v>
      </c>
      <c r="M150" s="8">
        <v>8.9999999999999998E-4</v>
      </c>
      <c r="N150" s="8">
        <v>1E-4</v>
      </c>
      <c r="O150" s="8">
        <v>0</v>
      </c>
    </row>
    <row r="151" spans="2:15">
      <c r="B151" s="6" t="s">
        <v>639</v>
      </c>
      <c r="C151" s="17">
        <v>1157114</v>
      </c>
      <c r="D151" s="18" t="s">
        <v>121</v>
      </c>
      <c r="E151" s="6"/>
      <c r="F151" s="18">
        <v>515883809</v>
      </c>
      <c r="G151" s="6" t="s">
        <v>150</v>
      </c>
      <c r="H151" s="6" t="s">
        <v>93</v>
      </c>
      <c r="I151" s="7">
        <v>18590</v>
      </c>
      <c r="J151" s="7">
        <v>812.2</v>
      </c>
      <c r="K151" s="7">
        <v>0</v>
      </c>
      <c r="L151" s="7">
        <v>150.99</v>
      </c>
      <c r="M151" s="8">
        <v>1.1999999999999999E-3</v>
      </c>
      <c r="N151" s="8">
        <v>4.0000000000000002E-4</v>
      </c>
      <c r="O151" s="8">
        <v>1E-4</v>
      </c>
    </row>
    <row r="152" spans="2:15">
      <c r="B152" s="6" t="s">
        <v>640</v>
      </c>
      <c r="C152" s="17">
        <v>756015</v>
      </c>
      <c r="D152" s="18" t="s">
        <v>121</v>
      </c>
      <c r="E152" s="6"/>
      <c r="F152" s="18">
        <v>520029315</v>
      </c>
      <c r="G152" s="6" t="s">
        <v>150</v>
      </c>
      <c r="H152" s="6" t="s">
        <v>93</v>
      </c>
      <c r="I152" s="7">
        <v>0.6</v>
      </c>
      <c r="J152" s="7">
        <v>313.10000000000002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</row>
    <row r="153" spans="2:15">
      <c r="B153" s="6" t="s">
        <v>641</v>
      </c>
      <c r="C153" s="17">
        <v>338012</v>
      </c>
      <c r="D153" s="18" t="s">
        <v>121</v>
      </c>
      <c r="E153" s="6"/>
      <c r="F153" s="18">
        <v>520037805</v>
      </c>
      <c r="G153" s="6" t="s">
        <v>376</v>
      </c>
      <c r="H153" s="6" t="s">
        <v>93</v>
      </c>
      <c r="I153" s="7">
        <v>20000</v>
      </c>
      <c r="J153" s="7">
        <v>439.9</v>
      </c>
      <c r="K153" s="7">
        <v>0</v>
      </c>
      <c r="L153" s="7">
        <v>87.98</v>
      </c>
      <c r="M153" s="8">
        <v>1.4E-3</v>
      </c>
      <c r="N153" s="8">
        <v>2.0000000000000001E-4</v>
      </c>
      <c r="O153" s="8">
        <v>0</v>
      </c>
    </row>
    <row r="154" spans="2:15">
      <c r="B154" s="6" t="s">
        <v>642</v>
      </c>
      <c r="C154" s="17">
        <v>1097344</v>
      </c>
      <c r="D154" s="18" t="s">
        <v>121</v>
      </c>
      <c r="E154" s="6"/>
      <c r="F154" s="18">
        <v>512758350</v>
      </c>
      <c r="G154" s="6" t="s">
        <v>468</v>
      </c>
      <c r="H154" s="6" t="s">
        <v>93</v>
      </c>
      <c r="I154" s="7">
        <v>15000</v>
      </c>
      <c r="J154" s="7">
        <v>625</v>
      </c>
      <c r="K154" s="7">
        <v>0</v>
      </c>
      <c r="L154" s="7">
        <v>93.75</v>
      </c>
      <c r="M154" s="8">
        <v>1.8E-3</v>
      </c>
      <c r="N154" s="8">
        <v>2.9999999999999997E-4</v>
      </c>
      <c r="O154" s="8">
        <v>1E-4</v>
      </c>
    </row>
    <row r="155" spans="2:15">
      <c r="B155" s="6" t="s">
        <v>643</v>
      </c>
      <c r="C155" s="17">
        <v>1106376</v>
      </c>
      <c r="D155" s="18" t="s">
        <v>121</v>
      </c>
      <c r="E155" s="6"/>
      <c r="F155" s="18">
        <v>512051699</v>
      </c>
      <c r="G155" s="6" t="s">
        <v>644</v>
      </c>
      <c r="H155" s="6" t="s">
        <v>93</v>
      </c>
      <c r="I155" s="7">
        <v>29942</v>
      </c>
      <c r="J155" s="7">
        <v>372.5</v>
      </c>
      <c r="K155" s="7">
        <v>0</v>
      </c>
      <c r="L155" s="7">
        <v>111.53</v>
      </c>
      <c r="M155" s="8">
        <v>2.9999999999999997E-4</v>
      </c>
      <c r="N155" s="8">
        <v>2.9999999999999997E-4</v>
      </c>
      <c r="O155" s="8">
        <v>1E-4</v>
      </c>
    </row>
    <row r="156" spans="2:15">
      <c r="B156" s="6" t="s">
        <v>645</v>
      </c>
      <c r="C156" s="17">
        <v>1104280</v>
      </c>
      <c r="D156" s="18" t="s">
        <v>121</v>
      </c>
      <c r="E156" s="6"/>
      <c r="F156" s="18">
        <v>511898835</v>
      </c>
      <c r="G156" s="6" t="s">
        <v>644</v>
      </c>
      <c r="H156" s="6" t="s">
        <v>93</v>
      </c>
      <c r="I156" s="7">
        <v>74424</v>
      </c>
      <c r="J156" s="7">
        <v>130.80000000000001</v>
      </c>
      <c r="K156" s="7">
        <v>0</v>
      </c>
      <c r="L156" s="7">
        <v>97.35</v>
      </c>
      <c r="M156" s="8">
        <v>5.0000000000000001E-4</v>
      </c>
      <c r="N156" s="8">
        <v>2.9999999999999997E-4</v>
      </c>
      <c r="O156" s="8">
        <v>1E-4</v>
      </c>
    </row>
    <row r="157" spans="2:15">
      <c r="B157" s="6" t="s">
        <v>646</v>
      </c>
      <c r="C157" s="17">
        <v>1142355</v>
      </c>
      <c r="D157" s="18" t="s">
        <v>121</v>
      </c>
      <c r="E157" s="6"/>
      <c r="F157" s="18">
        <v>908311</v>
      </c>
      <c r="G157" s="6" t="s">
        <v>192</v>
      </c>
      <c r="H157" s="6" t="s">
        <v>93</v>
      </c>
      <c r="I157" s="7">
        <v>9058.7199999999993</v>
      </c>
      <c r="J157" s="7">
        <v>9160</v>
      </c>
      <c r="K157" s="7">
        <v>48.85</v>
      </c>
      <c r="L157" s="7">
        <v>878.63</v>
      </c>
      <c r="M157" s="8">
        <v>1.1000000000000001E-3</v>
      </c>
      <c r="N157" s="8">
        <v>2.5000000000000001E-3</v>
      </c>
      <c r="O157" s="8">
        <v>5.0000000000000001E-4</v>
      </c>
    </row>
    <row r="158" spans="2:15">
      <c r="B158" s="13" t="s">
        <v>647</v>
      </c>
      <c r="C158" s="14"/>
      <c r="D158" s="20"/>
      <c r="E158" s="13"/>
      <c r="F158" s="13"/>
      <c r="G158" s="13"/>
      <c r="H158" s="13"/>
      <c r="I158" s="15">
        <v>0</v>
      </c>
      <c r="L158" s="15">
        <v>0</v>
      </c>
      <c r="N158" s="16">
        <v>0</v>
      </c>
      <c r="O158" s="16">
        <v>0</v>
      </c>
    </row>
    <row r="159" spans="2:15">
      <c r="B159" s="3" t="s">
        <v>102</v>
      </c>
      <c r="C159" s="12"/>
      <c r="D159" s="19"/>
      <c r="E159" s="3"/>
      <c r="F159" s="3"/>
      <c r="G159" s="3"/>
      <c r="H159" s="3"/>
      <c r="I159" s="9">
        <f>I160+I165</f>
        <v>5295700.04</v>
      </c>
      <c r="L159" s="9">
        <f>L160+L165</f>
        <v>92139.9</v>
      </c>
      <c r="N159" s="10">
        <v>0.25979999999999998</v>
      </c>
      <c r="O159" s="10">
        <v>5.0900000000000001E-2</v>
      </c>
    </row>
    <row r="160" spans="2:15">
      <c r="B160" s="13" t="s">
        <v>161</v>
      </c>
      <c r="C160" s="14"/>
      <c r="D160" s="20"/>
      <c r="E160" s="13"/>
      <c r="F160" s="13"/>
      <c r="G160" s="13"/>
      <c r="H160" s="13"/>
      <c r="I160" s="15">
        <v>15474</v>
      </c>
      <c r="L160" s="15">
        <v>2190.84</v>
      </c>
      <c r="N160" s="16">
        <v>6.1999999999999998E-3</v>
      </c>
      <c r="O160" s="16">
        <v>1.1999999999999999E-3</v>
      </c>
    </row>
    <row r="161" spans="2:15">
      <c r="B161" s="6" t="s">
        <v>648</v>
      </c>
      <c r="C161" s="17" t="s">
        <v>649</v>
      </c>
      <c r="D161" s="18" t="s">
        <v>150</v>
      </c>
      <c r="E161" s="6" t="s">
        <v>412</v>
      </c>
      <c r="F161" s="6"/>
      <c r="G161" s="6" t="s">
        <v>650</v>
      </c>
      <c r="H161" s="6" t="s">
        <v>44</v>
      </c>
      <c r="I161" s="7">
        <v>1450</v>
      </c>
      <c r="J161" s="7">
        <v>0.03</v>
      </c>
      <c r="K161" s="7">
        <v>0</v>
      </c>
      <c r="L161" s="7">
        <v>0</v>
      </c>
      <c r="M161" s="8">
        <v>5.0000000000000001E-4</v>
      </c>
      <c r="N161" s="8">
        <v>0</v>
      </c>
      <c r="O161" s="8">
        <v>0</v>
      </c>
    </row>
    <row r="162" spans="2:15">
      <c r="B162" s="6" t="s">
        <v>651</v>
      </c>
      <c r="C162" s="17" t="s">
        <v>652</v>
      </c>
      <c r="D162" s="18" t="s">
        <v>653</v>
      </c>
      <c r="E162" s="6" t="s">
        <v>412</v>
      </c>
      <c r="F162" s="6"/>
      <c r="G162" s="6" t="s">
        <v>654</v>
      </c>
      <c r="H162" s="6" t="s">
        <v>44</v>
      </c>
      <c r="I162" s="7">
        <v>6000</v>
      </c>
      <c r="J162" s="7">
        <v>2513</v>
      </c>
      <c r="K162" s="7">
        <v>3.73</v>
      </c>
      <c r="L162" s="7">
        <v>524.83000000000004</v>
      </c>
      <c r="M162" s="8">
        <v>2.9999999999999997E-4</v>
      </c>
      <c r="N162" s="8">
        <v>1.5E-3</v>
      </c>
      <c r="O162" s="8">
        <v>2.9999999999999997E-4</v>
      </c>
    </row>
    <row r="163" spans="2:15">
      <c r="B163" s="6" t="s">
        <v>655</v>
      </c>
      <c r="C163" s="17" t="s">
        <v>656</v>
      </c>
      <c r="D163" s="18" t="s">
        <v>653</v>
      </c>
      <c r="E163" s="6" t="s">
        <v>412</v>
      </c>
      <c r="F163" s="6"/>
      <c r="G163" s="6" t="s">
        <v>654</v>
      </c>
      <c r="H163" s="6" t="s">
        <v>44</v>
      </c>
      <c r="I163" s="7">
        <v>5013</v>
      </c>
      <c r="J163" s="7">
        <v>2578</v>
      </c>
      <c r="K163" s="7">
        <v>0</v>
      </c>
      <c r="L163" s="7">
        <v>446.64</v>
      </c>
      <c r="M163" s="8">
        <v>1E-4</v>
      </c>
      <c r="N163" s="8">
        <v>1.2999999999999999E-3</v>
      </c>
      <c r="O163" s="8">
        <v>2.0000000000000001E-4</v>
      </c>
    </row>
    <row r="164" spans="2:15">
      <c r="B164" s="6" t="s">
        <v>657</v>
      </c>
      <c r="C164" s="17" t="s">
        <v>658</v>
      </c>
      <c r="D164" s="18" t="s">
        <v>653</v>
      </c>
      <c r="E164" s="6" t="s">
        <v>412</v>
      </c>
      <c r="F164" s="6"/>
      <c r="G164" s="6" t="s">
        <v>659</v>
      </c>
      <c r="H164" s="6" t="s">
        <v>44</v>
      </c>
      <c r="I164" s="7">
        <v>3011</v>
      </c>
      <c r="J164" s="7">
        <v>11718</v>
      </c>
      <c r="K164" s="7">
        <v>0</v>
      </c>
      <c r="L164" s="7">
        <v>1219.3800000000001</v>
      </c>
      <c r="M164" s="8">
        <v>1E-4</v>
      </c>
      <c r="N164" s="8">
        <v>3.5000000000000001E-3</v>
      </c>
      <c r="O164" s="8">
        <v>6.9999999999999999E-4</v>
      </c>
    </row>
    <row r="165" spans="2:15">
      <c r="B165" s="13" t="s">
        <v>162</v>
      </c>
      <c r="C165" s="14"/>
      <c r="D165" s="20"/>
      <c r="E165" s="13"/>
      <c r="F165" s="13"/>
      <c r="G165" s="13"/>
      <c r="H165" s="13"/>
      <c r="I165" s="15">
        <f>SUM(I166:I264)</f>
        <v>5280226.04</v>
      </c>
      <c r="L165" s="15">
        <f>SUM(L166:L264)</f>
        <v>89949.06</v>
      </c>
      <c r="N165" s="16">
        <v>0.25359999999999999</v>
      </c>
      <c r="O165" s="16">
        <v>4.9700000000000001E-2</v>
      </c>
    </row>
    <row r="166" spans="2:15">
      <c r="B166" s="6" t="s">
        <v>660</v>
      </c>
      <c r="C166" s="17" t="s">
        <v>661</v>
      </c>
      <c r="D166" s="18" t="s">
        <v>435</v>
      </c>
      <c r="E166" s="6" t="s">
        <v>412</v>
      </c>
      <c r="F166" s="6"/>
      <c r="G166" s="6" t="s">
        <v>166</v>
      </c>
      <c r="H166" s="6" t="s">
        <v>44</v>
      </c>
      <c r="I166" s="7">
        <v>464</v>
      </c>
      <c r="J166" s="7">
        <v>22993</v>
      </c>
      <c r="K166" s="7">
        <v>0</v>
      </c>
      <c r="L166" s="7">
        <v>368.71</v>
      </c>
      <c r="M166" s="8">
        <v>0</v>
      </c>
      <c r="N166" s="8">
        <v>1E-3</v>
      </c>
      <c r="O166" s="8">
        <v>2.0000000000000001E-4</v>
      </c>
    </row>
    <row r="167" spans="2:15">
      <c r="B167" s="6" t="s">
        <v>662</v>
      </c>
      <c r="C167" s="17" t="s">
        <v>663</v>
      </c>
      <c r="D167" s="18" t="s">
        <v>664</v>
      </c>
      <c r="E167" s="6" t="s">
        <v>412</v>
      </c>
      <c r="F167" s="6"/>
      <c r="G167" s="6" t="s">
        <v>166</v>
      </c>
      <c r="H167" s="6" t="s">
        <v>46</v>
      </c>
      <c r="I167" s="7">
        <v>40505</v>
      </c>
      <c r="J167" s="7">
        <v>206.2</v>
      </c>
      <c r="K167" s="7">
        <v>0</v>
      </c>
      <c r="L167" s="7">
        <v>380.83</v>
      </c>
      <c r="M167" s="8">
        <v>2.0000000000000001E-4</v>
      </c>
      <c r="N167" s="8">
        <v>1.1000000000000001E-3</v>
      </c>
      <c r="O167" s="8">
        <v>2.0000000000000001E-4</v>
      </c>
    </row>
    <row r="168" spans="2:15">
      <c r="B168" s="6" t="s">
        <v>665</v>
      </c>
      <c r="C168" s="17" t="s">
        <v>666</v>
      </c>
      <c r="D168" s="18" t="s">
        <v>435</v>
      </c>
      <c r="E168" s="6" t="s">
        <v>412</v>
      </c>
      <c r="F168" s="6"/>
      <c r="G168" s="6" t="s">
        <v>244</v>
      </c>
      <c r="H168" s="6" t="s">
        <v>44</v>
      </c>
      <c r="I168" s="7">
        <v>2735</v>
      </c>
      <c r="J168" s="7">
        <v>17700</v>
      </c>
      <c r="K168" s="7">
        <v>0</v>
      </c>
      <c r="L168" s="7">
        <v>1673.03</v>
      </c>
      <c r="M168" s="8">
        <v>0</v>
      </c>
      <c r="N168" s="8">
        <v>4.7000000000000002E-3</v>
      </c>
      <c r="O168" s="8">
        <v>8.9999999999999998E-4</v>
      </c>
    </row>
    <row r="169" spans="2:15">
      <c r="B169" s="6" t="s">
        <v>667</v>
      </c>
      <c r="C169" s="17" t="s">
        <v>668</v>
      </c>
      <c r="D169" s="18" t="s">
        <v>435</v>
      </c>
      <c r="E169" s="6" t="s">
        <v>412</v>
      </c>
      <c r="F169" s="6"/>
      <c r="G169" s="6" t="s">
        <v>244</v>
      </c>
      <c r="H169" s="6" t="s">
        <v>44</v>
      </c>
      <c r="I169" s="7">
        <v>2142</v>
      </c>
      <c r="J169" s="7">
        <v>12490</v>
      </c>
      <c r="K169" s="7">
        <v>0</v>
      </c>
      <c r="L169" s="7">
        <v>924.6</v>
      </c>
      <c r="M169" s="8">
        <v>0</v>
      </c>
      <c r="N169" s="8">
        <v>2.5999999999999999E-3</v>
      </c>
      <c r="O169" s="8">
        <v>5.0000000000000001E-4</v>
      </c>
    </row>
    <row r="170" spans="2:15">
      <c r="B170" s="6" t="s">
        <v>669</v>
      </c>
      <c r="C170" s="17" t="s">
        <v>670</v>
      </c>
      <c r="D170" s="18" t="s">
        <v>664</v>
      </c>
      <c r="E170" s="6" t="s">
        <v>412</v>
      </c>
      <c r="F170" s="6"/>
      <c r="G170" s="6" t="s">
        <v>348</v>
      </c>
      <c r="H170" s="6" t="s">
        <v>46</v>
      </c>
      <c r="I170" s="7">
        <v>11986</v>
      </c>
      <c r="J170" s="7">
        <v>1850</v>
      </c>
      <c r="K170" s="7">
        <v>0</v>
      </c>
      <c r="L170" s="7">
        <v>1011.07</v>
      </c>
      <c r="M170" s="8">
        <v>2.9999999999999997E-4</v>
      </c>
      <c r="N170" s="8">
        <v>2.8999999999999998E-3</v>
      </c>
      <c r="O170" s="8">
        <v>5.9999999999999995E-4</v>
      </c>
    </row>
    <row r="171" spans="2:15">
      <c r="B171" s="6" t="s">
        <v>671</v>
      </c>
      <c r="C171" s="17" t="s">
        <v>672</v>
      </c>
      <c r="D171" s="18" t="s">
        <v>653</v>
      </c>
      <c r="E171" s="6" t="s">
        <v>412</v>
      </c>
      <c r="F171" s="6"/>
      <c r="G171" s="6" t="s">
        <v>348</v>
      </c>
      <c r="H171" s="6" t="s">
        <v>44</v>
      </c>
      <c r="I171" s="7">
        <v>1196</v>
      </c>
      <c r="J171" s="7">
        <v>13887</v>
      </c>
      <c r="K171" s="7">
        <v>0</v>
      </c>
      <c r="L171" s="7">
        <v>574</v>
      </c>
      <c r="M171" s="8">
        <v>0</v>
      </c>
      <c r="N171" s="8">
        <v>1.6000000000000001E-3</v>
      </c>
      <c r="O171" s="8">
        <v>2.9999999999999997E-4</v>
      </c>
    </row>
    <row r="172" spans="2:15">
      <c r="B172" s="6" t="s">
        <v>673</v>
      </c>
      <c r="C172" s="17" t="s">
        <v>674</v>
      </c>
      <c r="D172" s="18" t="s">
        <v>653</v>
      </c>
      <c r="E172" s="6" t="s">
        <v>412</v>
      </c>
      <c r="F172" s="6"/>
      <c r="G172" s="6" t="s">
        <v>413</v>
      </c>
      <c r="H172" s="6" t="s">
        <v>44</v>
      </c>
      <c r="I172" s="7">
        <v>1505</v>
      </c>
      <c r="J172" s="7">
        <v>7219</v>
      </c>
      <c r="K172" s="7">
        <v>1.48</v>
      </c>
      <c r="L172" s="7">
        <v>376.96</v>
      </c>
      <c r="M172" s="8">
        <v>0</v>
      </c>
      <c r="N172" s="8">
        <v>1.1000000000000001E-3</v>
      </c>
      <c r="O172" s="8">
        <v>2.0000000000000001E-4</v>
      </c>
    </row>
    <row r="173" spans="2:15">
      <c r="B173" s="6" t="s">
        <v>675</v>
      </c>
      <c r="C173" s="17" t="s">
        <v>676</v>
      </c>
      <c r="D173" s="18" t="s">
        <v>664</v>
      </c>
      <c r="E173" s="6" t="s">
        <v>412</v>
      </c>
      <c r="F173" s="6"/>
      <c r="G173" s="6" t="s">
        <v>188</v>
      </c>
      <c r="H173" s="6" t="s">
        <v>49</v>
      </c>
      <c r="I173" s="7">
        <v>21047</v>
      </c>
      <c r="J173" s="7">
        <v>935</v>
      </c>
      <c r="K173" s="7">
        <v>0</v>
      </c>
      <c r="L173" s="7">
        <v>763.19</v>
      </c>
      <c r="M173" s="8">
        <v>2.0000000000000001E-4</v>
      </c>
      <c r="N173" s="8">
        <v>2.2000000000000001E-3</v>
      </c>
      <c r="O173" s="8">
        <v>4.0000000000000002E-4</v>
      </c>
    </row>
    <row r="174" spans="2:15">
      <c r="B174" s="6" t="s">
        <v>677</v>
      </c>
      <c r="C174" s="17" t="s">
        <v>678</v>
      </c>
      <c r="D174" s="18" t="s">
        <v>435</v>
      </c>
      <c r="E174" s="6" t="s">
        <v>412</v>
      </c>
      <c r="F174" s="6"/>
      <c r="G174" s="6" t="s">
        <v>188</v>
      </c>
      <c r="H174" s="6" t="s">
        <v>44</v>
      </c>
      <c r="I174" s="7">
        <v>5405</v>
      </c>
      <c r="J174" s="7">
        <v>5579</v>
      </c>
      <c r="K174" s="7">
        <v>0</v>
      </c>
      <c r="L174" s="7">
        <v>1042.1400000000001</v>
      </c>
      <c r="M174" s="8">
        <v>0</v>
      </c>
      <c r="N174" s="8">
        <v>3.0000000000000001E-3</v>
      </c>
      <c r="O174" s="8">
        <v>5.9999999999999995E-4</v>
      </c>
    </row>
    <row r="175" spans="2:15">
      <c r="B175" s="6" t="s">
        <v>679</v>
      </c>
      <c r="C175" s="17" t="s">
        <v>680</v>
      </c>
      <c r="D175" s="18" t="s">
        <v>653</v>
      </c>
      <c r="E175" s="6" t="s">
        <v>412</v>
      </c>
      <c r="F175" s="6"/>
      <c r="G175" s="6" t="s">
        <v>513</v>
      </c>
      <c r="H175" s="6" t="s">
        <v>44</v>
      </c>
      <c r="I175" s="7">
        <v>4277</v>
      </c>
      <c r="J175" s="7">
        <v>3213</v>
      </c>
      <c r="K175" s="7">
        <v>0</v>
      </c>
      <c r="L175" s="7">
        <v>474.92</v>
      </c>
      <c r="M175" s="8">
        <v>0</v>
      </c>
      <c r="N175" s="8">
        <v>1.2999999999999999E-3</v>
      </c>
      <c r="O175" s="8">
        <v>2.9999999999999997E-4</v>
      </c>
    </row>
    <row r="176" spans="2:15">
      <c r="B176" s="6" t="s">
        <v>681</v>
      </c>
      <c r="C176" s="17" t="s">
        <v>682</v>
      </c>
      <c r="D176" s="18" t="s">
        <v>150</v>
      </c>
      <c r="E176" s="6" t="s">
        <v>412</v>
      </c>
      <c r="F176" s="6"/>
      <c r="G176" s="6" t="s">
        <v>513</v>
      </c>
      <c r="H176" s="6" t="s">
        <v>52</v>
      </c>
      <c r="I176" s="7">
        <v>396</v>
      </c>
      <c r="J176" s="7">
        <v>28980</v>
      </c>
      <c r="K176" s="7">
        <v>0</v>
      </c>
      <c r="L176" s="7">
        <v>59.57</v>
      </c>
      <c r="M176" s="8">
        <v>0</v>
      </c>
      <c r="N176" s="8">
        <v>2.0000000000000001E-4</v>
      </c>
      <c r="O176" s="8">
        <v>0</v>
      </c>
    </row>
    <row r="177" spans="2:15">
      <c r="B177" s="6" t="s">
        <v>683</v>
      </c>
      <c r="C177" s="17" t="s">
        <v>684</v>
      </c>
      <c r="D177" s="18" t="s">
        <v>444</v>
      </c>
      <c r="E177" s="6" t="s">
        <v>412</v>
      </c>
      <c r="F177" s="6"/>
      <c r="G177" s="6" t="s">
        <v>450</v>
      </c>
      <c r="H177" s="6" t="s">
        <v>49</v>
      </c>
      <c r="I177" s="7">
        <v>22939</v>
      </c>
      <c r="J177" s="7">
        <v>952.4</v>
      </c>
      <c r="K177" s="7">
        <v>0</v>
      </c>
      <c r="L177" s="7">
        <v>847.27</v>
      </c>
      <c r="M177" s="8">
        <v>0</v>
      </c>
      <c r="N177" s="8">
        <v>2.3999999999999998E-3</v>
      </c>
      <c r="O177" s="8">
        <v>5.0000000000000001E-4</v>
      </c>
    </row>
    <row r="178" spans="2:15">
      <c r="B178" s="6" t="s">
        <v>685</v>
      </c>
      <c r="C178" s="17" t="s">
        <v>686</v>
      </c>
      <c r="D178" s="18" t="s">
        <v>435</v>
      </c>
      <c r="E178" s="6" t="s">
        <v>412</v>
      </c>
      <c r="F178" s="6"/>
      <c r="G178" s="6" t="s">
        <v>213</v>
      </c>
      <c r="H178" s="6" t="s">
        <v>44</v>
      </c>
      <c r="I178" s="7">
        <v>2892</v>
      </c>
      <c r="J178" s="7">
        <v>2164</v>
      </c>
      <c r="K178" s="7">
        <v>0</v>
      </c>
      <c r="L178" s="7">
        <v>216.29</v>
      </c>
      <c r="M178" s="8">
        <v>0</v>
      </c>
      <c r="N178" s="8">
        <v>5.9999999999999995E-4</v>
      </c>
      <c r="O178" s="8">
        <v>1E-4</v>
      </c>
    </row>
    <row r="179" spans="2:15">
      <c r="B179" s="6" t="s">
        <v>687</v>
      </c>
      <c r="C179" s="17" t="s">
        <v>688</v>
      </c>
      <c r="D179" s="18" t="s">
        <v>435</v>
      </c>
      <c r="E179" s="6" t="s">
        <v>412</v>
      </c>
      <c r="F179" s="6"/>
      <c r="G179" s="6" t="s">
        <v>413</v>
      </c>
      <c r="H179" s="6" t="s">
        <v>44</v>
      </c>
      <c r="I179" s="7">
        <v>18371</v>
      </c>
      <c r="J179" s="7">
        <v>890</v>
      </c>
      <c r="K179" s="7">
        <v>0</v>
      </c>
      <c r="L179" s="7">
        <v>565.05999999999995</v>
      </c>
      <c r="M179" s="8">
        <v>0</v>
      </c>
      <c r="N179" s="8">
        <v>1.6000000000000001E-3</v>
      </c>
      <c r="O179" s="8">
        <v>2.9999999999999997E-4</v>
      </c>
    </row>
    <row r="180" spans="2:15">
      <c r="B180" s="6" t="s">
        <v>689</v>
      </c>
      <c r="C180" s="17" t="s">
        <v>690</v>
      </c>
      <c r="D180" s="18" t="s">
        <v>435</v>
      </c>
      <c r="E180" s="6" t="s">
        <v>412</v>
      </c>
      <c r="F180" s="6"/>
      <c r="G180" s="6" t="s">
        <v>413</v>
      </c>
      <c r="H180" s="6" t="s">
        <v>44</v>
      </c>
      <c r="I180" s="7">
        <v>721</v>
      </c>
      <c r="J180" s="7">
        <v>25088</v>
      </c>
      <c r="K180" s="7">
        <v>0</v>
      </c>
      <c r="L180" s="7">
        <v>625.14</v>
      </c>
      <c r="M180" s="8">
        <v>0</v>
      </c>
      <c r="N180" s="8">
        <v>1.8E-3</v>
      </c>
      <c r="O180" s="8">
        <v>2.9999999999999997E-4</v>
      </c>
    </row>
    <row r="181" spans="2:15">
      <c r="B181" s="6" t="s">
        <v>691</v>
      </c>
      <c r="C181" s="17" t="s">
        <v>692</v>
      </c>
      <c r="D181" s="18" t="s">
        <v>435</v>
      </c>
      <c r="E181" s="6" t="s">
        <v>412</v>
      </c>
      <c r="F181" s="6"/>
      <c r="G181" s="6" t="s">
        <v>413</v>
      </c>
      <c r="H181" s="6" t="s">
        <v>44</v>
      </c>
      <c r="I181" s="7">
        <v>1317</v>
      </c>
      <c r="J181" s="7">
        <v>13638</v>
      </c>
      <c r="K181" s="7">
        <v>0</v>
      </c>
      <c r="L181" s="7">
        <v>620.74</v>
      </c>
      <c r="M181" s="8">
        <v>0</v>
      </c>
      <c r="N181" s="8">
        <v>1.8E-3</v>
      </c>
      <c r="O181" s="8">
        <v>2.9999999999999997E-4</v>
      </c>
    </row>
    <row r="182" spans="2:15">
      <c r="B182" s="6" t="s">
        <v>693</v>
      </c>
      <c r="C182" s="17" t="s">
        <v>694</v>
      </c>
      <c r="D182" s="18" t="s">
        <v>435</v>
      </c>
      <c r="E182" s="6" t="s">
        <v>412</v>
      </c>
      <c r="F182" s="6"/>
      <c r="G182" s="6" t="s">
        <v>413</v>
      </c>
      <c r="H182" s="6" t="s">
        <v>44</v>
      </c>
      <c r="I182" s="7">
        <v>466</v>
      </c>
      <c r="J182" s="7">
        <v>9465</v>
      </c>
      <c r="K182" s="7">
        <v>0</v>
      </c>
      <c r="L182" s="7">
        <v>152.43</v>
      </c>
      <c r="M182" s="8">
        <v>0</v>
      </c>
      <c r="N182" s="8">
        <v>4.0000000000000002E-4</v>
      </c>
      <c r="O182" s="8">
        <v>1E-4</v>
      </c>
    </row>
    <row r="183" spans="2:15">
      <c r="B183" s="6" t="s">
        <v>695</v>
      </c>
      <c r="C183" s="17" t="s">
        <v>696</v>
      </c>
      <c r="D183" s="18" t="s">
        <v>664</v>
      </c>
      <c r="E183" s="6" t="s">
        <v>412</v>
      </c>
      <c r="F183" s="6"/>
      <c r="G183" s="6" t="s">
        <v>265</v>
      </c>
      <c r="H183" s="6" t="s">
        <v>46</v>
      </c>
      <c r="I183" s="7">
        <v>106245</v>
      </c>
      <c r="J183" s="7">
        <v>168</v>
      </c>
      <c r="K183" s="7">
        <v>14.53</v>
      </c>
      <c r="L183" s="7">
        <v>828.4</v>
      </c>
      <c r="M183" s="8">
        <v>6.9999999999999999E-4</v>
      </c>
      <c r="N183" s="8">
        <v>2.3999999999999998E-3</v>
      </c>
      <c r="O183" s="8">
        <v>5.0000000000000001E-4</v>
      </c>
    </row>
    <row r="184" spans="2:15">
      <c r="B184" s="6" t="s">
        <v>697</v>
      </c>
      <c r="C184" s="17" t="s">
        <v>698</v>
      </c>
      <c r="D184" s="18" t="s">
        <v>699</v>
      </c>
      <c r="E184" s="6" t="s">
        <v>412</v>
      </c>
      <c r="F184" s="6"/>
      <c r="G184" s="6" t="s">
        <v>265</v>
      </c>
      <c r="H184" s="6" t="s">
        <v>49</v>
      </c>
      <c r="I184" s="7">
        <v>7692</v>
      </c>
      <c r="J184" s="7">
        <v>1340</v>
      </c>
      <c r="K184" s="7">
        <v>0</v>
      </c>
      <c r="L184" s="7">
        <v>399.74</v>
      </c>
      <c r="M184" s="8">
        <v>3.2000000000000002E-3</v>
      </c>
      <c r="N184" s="8">
        <v>1.1000000000000001E-3</v>
      </c>
      <c r="O184" s="8">
        <v>2.0000000000000001E-4</v>
      </c>
    </row>
    <row r="185" spans="2:15">
      <c r="B185" s="6" t="s">
        <v>700</v>
      </c>
      <c r="C185" s="17" t="s">
        <v>701</v>
      </c>
      <c r="D185" s="18" t="s">
        <v>435</v>
      </c>
      <c r="E185" s="6" t="s">
        <v>412</v>
      </c>
      <c r="F185" s="6"/>
      <c r="G185" s="6" t="s">
        <v>303</v>
      </c>
      <c r="H185" s="6" t="s">
        <v>44</v>
      </c>
      <c r="I185" s="7">
        <v>18000</v>
      </c>
      <c r="J185" s="7">
        <v>3774</v>
      </c>
      <c r="K185" s="7">
        <v>0</v>
      </c>
      <c r="L185" s="7">
        <v>2347.73</v>
      </c>
      <c r="M185" s="8">
        <v>0</v>
      </c>
      <c r="N185" s="8">
        <v>6.7000000000000002E-3</v>
      </c>
      <c r="O185" s="8">
        <v>1.2999999999999999E-3</v>
      </c>
    </row>
    <row r="186" spans="2:15">
      <c r="B186" s="6" t="s">
        <v>702</v>
      </c>
      <c r="C186" s="17" t="s">
        <v>703</v>
      </c>
      <c r="D186" s="18" t="s">
        <v>653</v>
      </c>
      <c r="E186" s="6" t="s">
        <v>412</v>
      </c>
      <c r="F186" s="6"/>
      <c r="G186" s="6" t="s">
        <v>303</v>
      </c>
      <c r="H186" s="6" t="s">
        <v>44</v>
      </c>
      <c r="I186" s="7">
        <v>715</v>
      </c>
      <c r="J186" s="7">
        <v>9286</v>
      </c>
      <c r="K186" s="7">
        <v>0</v>
      </c>
      <c r="L186" s="7">
        <v>229.46</v>
      </c>
      <c r="M186" s="8">
        <v>0</v>
      </c>
      <c r="N186" s="8">
        <v>6.9999999999999999E-4</v>
      </c>
      <c r="O186" s="8">
        <v>1E-4</v>
      </c>
    </row>
    <row r="187" spans="2:15">
      <c r="B187" s="6" t="s">
        <v>704</v>
      </c>
      <c r="C187" s="17" t="s">
        <v>705</v>
      </c>
      <c r="D187" s="18" t="s">
        <v>150</v>
      </c>
      <c r="E187" s="6" t="s">
        <v>412</v>
      </c>
      <c r="F187" s="6"/>
      <c r="G187" s="6" t="s">
        <v>303</v>
      </c>
      <c r="H187" s="6" t="s">
        <v>46</v>
      </c>
      <c r="I187" s="7">
        <v>66217</v>
      </c>
      <c r="J187" s="7">
        <v>930</v>
      </c>
      <c r="K187" s="7">
        <v>0</v>
      </c>
      <c r="L187" s="7">
        <v>2807.95</v>
      </c>
      <c r="M187" s="8">
        <v>4.0000000000000002E-4</v>
      </c>
      <c r="N187" s="8">
        <v>8.0000000000000002E-3</v>
      </c>
      <c r="O187" s="8">
        <v>1.6000000000000001E-3</v>
      </c>
    </row>
    <row r="188" spans="2:15">
      <c r="B188" s="6" t="s">
        <v>706</v>
      </c>
      <c r="C188" s="17" t="s">
        <v>707</v>
      </c>
      <c r="D188" s="18" t="s">
        <v>435</v>
      </c>
      <c r="E188" s="6" t="s">
        <v>412</v>
      </c>
      <c r="F188" s="6"/>
      <c r="G188" s="6" t="s">
        <v>303</v>
      </c>
      <c r="H188" s="6" t="s">
        <v>44</v>
      </c>
      <c r="I188" s="7">
        <v>21103</v>
      </c>
      <c r="J188" s="7">
        <v>485</v>
      </c>
      <c r="K188" s="7">
        <v>0</v>
      </c>
      <c r="L188" s="7">
        <v>353.72</v>
      </c>
      <c r="M188" s="8">
        <v>1E-4</v>
      </c>
      <c r="N188" s="8">
        <v>1E-3</v>
      </c>
      <c r="O188" s="8">
        <v>2.0000000000000001E-4</v>
      </c>
    </row>
    <row r="189" spans="2:15">
      <c r="B189" s="6" t="s">
        <v>708</v>
      </c>
      <c r="C189" s="17" t="s">
        <v>709</v>
      </c>
      <c r="D189" s="18" t="s">
        <v>435</v>
      </c>
      <c r="E189" s="6" t="s">
        <v>412</v>
      </c>
      <c r="F189" s="6"/>
      <c r="G189" s="6" t="s">
        <v>303</v>
      </c>
      <c r="H189" s="6" t="s">
        <v>44</v>
      </c>
      <c r="I189" s="7">
        <v>16046</v>
      </c>
      <c r="J189" s="7">
        <v>688</v>
      </c>
      <c r="K189" s="7">
        <v>0</v>
      </c>
      <c r="L189" s="7">
        <v>381.53</v>
      </c>
      <c r="M189" s="8">
        <v>0</v>
      </c>
      <c r="N189" s="8">
        <v>1.1000000000000001E-3</v>
      </c>
      <c r="O189" s="8">
        <v>2.0000000000000001E-4</v>
      </c>
    </row>
    <row r="190" spans="2:15">
      <c r="B190" s="6" t="s">
        <v>710</v>
      </c>
      <c r="C190" s="17" t="s">
        <v>711</v>
      </c>
      <c r="D190" s="18" t="s">
        <v>712</v>
      </c>
      <c r="E190" s="6" t="s">
        <v>412</v>
      </c>
      <c r="F190" s="6"/>
      <c r="G190" s="6" t="s">
        <v>413</v>
      </c>
      <c r="H190" s="6" t="s">
        <v>44</v>
      </c>
      <c r="I190" s="7">
        <v>6070</v>
      </c>
      <c r="J190" s="7">
        <v>17281.509999999998</v>
      </c>
      <c r="K190" s="7">
        <v>0</v>
      </c>
      <c r="L190" s="7">
        <v>3625.3</v>
      </c>
      <c r="M190" s="8">
        <v>4.1200000000000001E-2</v>
      </c>
      <c r="N190" s="8">
        <v>1.03E-2</v>
      </c>
      <c r="O190" s="8">
        <v>2E-3</v>
      </c>
    </row>
    <row r="191" spans="2:15">
      <c r="B191" s="6" t="s">
        <v>713</v>
      </c>
      <c r="C191" s="17" t="s">
        <v>714</v>
      </c>
      <c r="D191" s="18" t="s">
        <v>435</v>
      </c>
      <c r="E191" s="6" t="s">
        <v>412</v>
      </c>
      <c r="F191" s="6"/>
      <c r="G191" s="6" t="s">
        <v>251</v>
      </c>
      <c r="H191" s="6" t="s">
        <v>44</v>
      </c>
      <c r="I191" s="7">
        <v>53599</v>
      </c>
      <c r="J191" s="7">
        <v>471</v>
      </c>
      <c r="K191" s="7">
        <v>0</v>
      </c>
      <c r="L191" s="7">
        <v>872.47</v>
      </c>
      <c r="M191" s="8">
        <v>2.0000000000000001E-4</v>
      </c>
      <c r="N191" s="8">
        <v>2.5000000000000001E-3</v>
      </c>
      <c r="O191" s="8">
        <v>5.0000000000000001E-4</v>
      </c>
    </row>
    <row r="192" spans="2:15">
      <c r="B192" s="6" t="s">
        <v>715</v>
      </c>
      <c r="C192" s="17" t="s">
        <v>716</v>
      </c>
      <c r="D192" s="18" t="s">
        <v>435</v>
      </c>
      <c r="E192" s="6" t="s">
        <v>412</v>
      </c>
      <c r="F192" s="6"/>
      <c r="G192" s="6" t="s">
        <v>251</v>
      </c>
      <c r="H192" s="6" t="s">
        <v>44</v>
      </c>
      <c r="I192" s="7">
        <v>6111</v>
      </c>
      <c r="J192" s="7">
        <v>3601</v>
      </c>
      <c r="K192" s="7">
        <v>0</v>
      </c>
      <c r="L192" s="7">
        <v>760.52</v>
      </c>
      <c r="M192" s="8">
        <v>0</v>
      </c>
      <c r="N192" s="8">
        <v>2.2000000000000001E-3</v>
      </c>
      <c r="O192" s="8">
        <v>4.0000000000000002E-4</v>
      </c>
    </row>
    <row r="193" spans="2:15">
      <c r="B193" s="6" t="s">
        <v>717</v>
      </c>
      <c r="C193" s="17" t="s">
        <v>718</v>
      </c>
      <c r="D193" s="18" t="s">
        <v>435</v>
      </c>
      <c r="E193" s="6" t="s">
        <v>412</v>
      </c>
      <c r="F193" s="6"/>
      <c r="G193" s="6" t="s">
        <v>719</v>
      </c>
      <c r="H193" s="6" t="s">
        <v>44</v>
      </c>
      <c r="I193" s="7">
        <v>1482</v>
      </c>
      <c r="J193" s="7">
        <v>4020</v>
      </c>
      <c r="K193" s="7">
        <v>2.56</v>
      </c>
      <c r="L193" s="7">
        <v>208.46</v>
      </c>
      <c r="M193" s="8">
        <v>0</v>
      </c>
      <c r="N193" s="8">
        <v>5.9999999999999995E-4</v>
      </c>
      <c r="O193" s="8">
        <v>1E-4</v>
      </c>
    </row>
    <row r="194" spans="2:15">
      <c r="B194" s="6" t="s">
        <v>720</v>
      </c>
      <c r="C194" s="17" t="s">
        <v>721</v>
      </c>
      <c r="D194" s="18" t="s">
        <v>435</v>
      </c>
      <c r="E194" s="6" t="s">
        <v>412</v>
      </c>
      <c r="F194" s="6"/>
      <c r="G194" s="6" t="s">
        <v>719</v>
      </c>
      <c r="H194" s="6" t="s">
        <v>44</v>
      </c>
      <c r="I194" s="7">
        <v>4285</v>
      </c>
      <c r="J194" s="7">
        <v>3353</v>
      </c>
      <c r="K194" s="7">
        <v>0</v>
      </c>
      <c r="L194" s="7">
        <v>496.54</v>
      </c>
      <c r="M194" s="8">
        <v>1E-4</v>
      </c>
      <c r="N194" s="8">
        <v>1.4E-3</v>
      </c>
      <c r="O194" s="8">
        <v>2.9999999999999997E-4</v>
      </c>
    </row>
    <row r="195" spans="2:15">
      <c r="B195" s="6" t="s">
        <v>722</v>
      </c>
      <c r="C195" s="17" t="s">
        <v>723</v>
      </c>
      <c r="D195" s="18" t="s">
        <v>150</v>
      </c>
      <c r="E195" s="6" t="s">
        <v>412</v>
      </c>
      <c r="F195" s="6"/>
      <c r="G195" s="6" t="s">
        <v>719</v>
      </c>
      <c r="H195" s="6" t="s">
        <v>49</v>
      </c>
      <c r="I195" s="7">
        <v>2288</v>
      </c>
      <c r="J195" s="7">
        <v>3090</v>
      </c>
      <c r="K195" s="7">
        <v>0</v>
      </c>
      <c r="L195" s="7">
        <v>274.19</v>
      </c>
      <c r="M195" s="8">
        <v>0</v>
      </c>
      <c r="N195" s="8">
        <v>8.0000000000000004E-4</v>
      </c>
      <c r="O195" s="8">
        <v>2.0000000000000001E-4</v>
      </c>
    </row>
    <row r="196" spans="2:15">
      <c r="B196" s="6" t="s">
        <v>724</v>
      </c>
      <c r="C196" s="17" t="s">
        <v>725</v>
      </c>
      <c r="D196" s="18" t="s">
        <v>435</v>
      </c>
      <c r="E196" s="6" t="s">
        <v>412</v>
      </c>
      <c r="F196" s="6"/>
      <c r="G196" s="6" t="s">
        <v>719</v>
      </c>
      <c r="H196" s="6" t="s">
        <v>44</v>
      </c>
      <c r="I196" s="7">
        <v>2714</v>
      </c>
      <c r="J196" s="7">
        <v>2484</v>
      </c>
      <c r="K196" s="7">
        <v>0</v>
      </c>
      <c r="L196" s="7">
        <v>232.99</v>
      </c>
      <c r="M196" s="8">
        <v>0</v>
      </c>
      <c r="N196" s="8">
        <v>6.9999999999999999E-4</v>
      </c>
      <c r="O196" s="8">
        <v>1E-4</v>
      </c>
    </row>
    <row r="197" spans="2:15">
      <c r="B197" s="6" t="s">
        <v>726</v>
      </c>
      <c r="C197" s="17">
        <v>60008166</v>
      </c>
      <c r="D197" s="18" t="s">
        <v>121</v>
      </c>
      <c r="E197" s="6"/>
      <c r="F197" s="6"/>
      <c r="G197" s="6" t="s">
        <v>719</v>
      </c>
      <c r="H197" s="6" t="s">
        <v>44</v>
      </c>
      <c r="I197" s="7">
        <v>24000</v>
      </c>
      <c r="J197" s="7">
        <v>394</v>
      </c>
      <c r="K197" s="7">
        <v>0</v>
      </c>
      <c r="L197" s="7">
        <v>326.8</v>
      </c>
      <c r="M197" s="8">
        <v>2.0000000000000001E-4</v>
      </c>
      <c r="N197" s="8">
        <v>8.9999999999999998E-4</v>
      </c>
      <c r="O197" s="8">
        <v>2.0000000000000001E-4</v>
      </c>
    </row>
    <row r="198" spans="2:15">
      <c r="B198" s="6" t="s">
        <v>727</v>
      </c>
      <c r="C198" s="17" t="s">
        <v>728</v>
      </c>
      <c r="D198" s="18" t="s">
        <v>653</v>
      </c>
      <c r="E198" s="6" t="s">
        <v>412</v>
      </c>
      <c r="F198" s="6"/>
      <c r="G198" s="6" t="s">
        <v>719</v>
      </c>
      <c r="H198" s="6" t="s">
        <v>44</v>
      </c>
      <c r="I198" s="7">
        <v>15903</v>
      </c>
      <c r="J198" s="7">
        <v>9509</v>
      </c>
      <c r="K198" s="7">
        <v>0</v>
      </c>
      <c r="L198" s="7">
        <v>5226.22</v>
      </c>
      <c r="M198" s="8">
        <v>4.0000000000000002E-4</v>
      </c>
      <c r="N198" s="8">
        <v>1.4800000000000001E-2</v>
      </c>
      <c r="O198" s="8">
        <v>2.8999999999999998E-3</v>
      </c>
    </row>
    <row r="199" spans="2:15">
      <c r="B199" s="6" t="s">
        <v>729</v>
      </c>
      <c r="C199" s="17" t="s">
        <v>730</v>
      </c>
      <c r="D199" s="18" t="s">
        <v>435</v>
      </c>
      <c r="E199" s="6" t="s">
        <v>412</v>
      </c>
      <c r="F199" s="6"/>
      <c r="G199" s="6" t="s">
        <v>731</v>
      </c>
      <c r="H199" s="6" t="s">
        <v>44</v>
      </c>
      <c r="I199" s="7">
        <v>266</v>
      </c>
      <c r="J199" s="7">
        <v>32576</v>
      </c>
      <c r="K199" s="7">
        <v>0</v>
      </c>
      <c r="L199" s="7">
        <v>299.47000000000003</v>
      </c>
      <c r="M199" s="8">
        <v>0</v>
      </c>
      <c r="N199" s="8">
        <v>8.0000000000000004E-4</v>
      </c>
      <c r="O199" s="8">
        <v>2.0000000000000001E-4</v>
      </c>
    </row>
    <row r="200" spans="2:15">
      <c r="B200" s="6" t="s">
        <v>732</v>
      </c>
      <c r="C200" s="17" t="s">
        <v>733</v>
      </c>
      <c r="D200" s="18" t="s">
        <v>653</v>
      </c>
      <c r="E200" s="6" t="s">
        <v>412</v>
      </c>
      <c r="F200" s="6"/>
      <c r="G200" s="6" t="s">
        <v>731</v>
      </c>
      <c r="H200" s="6" t="s">
        <v>46</v>
      </c>
      <c r="I200" s="7">
        <v>35830</v>
      </c>
      <c r="J200" s="7">
        <v>683.2</v>
      </c>
      <c r="K200" s="7">
        <v>7.52</v>
      </c>
      <c r="L200" s="7">
        <v>1123.69</v>
      </c>
      <c r="M200" s="8">
        <v>0</v>
      </c>
      <c r="N200" s="8">
        <v>3.2000000000000002E-3</v>
      </c>
      <c r="O200" s="8">
        <v>5.9999999999999995E-4</v>
      </c>
    </row>
    <row r="201" spans="2:15">
      <c r="B201" s="6" t="s">
        <v>734</v>
      </c>
      <c r="C201" s="17" t="s">
        <v>735</v>
      </c>
      <c r="D201" s="18" t="s">
        <v>653</v>
      </c>
      <c r="E201" s="6" t="s">
        <v>412</v>
      </c>
      <c r="F201" s="6"/>
      <c r="G201" s="6" t="s">
        <v>731</v>
      </c>
      <c r="H201" s="6" t="s">
        <v>46</v>
      </c>
      <c r="I201" s="7">
        <v>4192110</v>
      </c>
      <c r="J201" s="7">
        <v>0</v>
      </c>
      <c r="K201" s="7">
        <v>0</v>
      </c>
      <c r="L201" s="7">
        <v>0</v>
      </c>
      <c r="M201" s="8">
        <v>2.3E-3</v>
      </c>
      <c r="N201" s="8">
        <v>0</v>
      </c>
      <c r="O201" s="8">
        <v>0</v>
      </c>
    </row>
    <row r="202" spans="2:15">
      <c r="B202" s="6" t="s">
        <v>736</v>
      </c>
      <c r="C202" s="17" t="s">
        <v>737</v>
      </c>
      <c r="D202" s="18" t="s">
        <v>435</v>
      </c>
      <c r="E202" s="6" t="s">
        <v>412</v>
      </c>
      <c r="F202" s="6"/>
      <c r="G202" s="6" t="s">
        <v>738</v>
      </c>
      <c r="H202" s="6" t="s">
        <v>44</v>
      </c>
      <c r="I202" s="7">
        <v>744</v>
      </c>
      <c r="J202" s="7">
        <v>15121</v>
      </c>
      <c r="K202" s="7">
        <v>1.25</v>
      </c>
      <c r="L202" s="7">
        <v>390.05</v>
      </c>
      <c r="M202" s="8">
        <v>0</v>
      </c>
      <c r="N202" s="8">
        <v>1.1000000000000001E-3</v>
      </c>
      <c r="O202" s="8">
        <v>2.0000000000000001E-4</v>
      </c>
    </row>
    <row r="203" spans="2:15">
      <c r="B203" s="6" t="s">
        <v>739</v>
      </c>
      <c r="C203" s="17" t="s">
        <v>740</v>
      </c>
      <c r="D203" s="18" t="s">
        <v>653</v>
      </c>
      <c r="E203" s="6" t="s">
        <v>412</v>
      </c>
      <c r="F203" s="6"/>
      <c r="G203" s="6" t="s">
        <v>741</v>
      </c>
      <c r="H203" s="6" t="s">
        <v>44</v>
      </c>
      <c r="I203" s="7">
        <v>5670</v>
      </c>
      <c r="J203" s="7">
        <v>2417</v>
      </c>
      <c r="K203" s="7">
        <v>0</v>
      </c>
      <c r="L203" s="7">
        <v>473.62</v>
      </c>
      <c r="M203" s="8">
        <v>0</v>
      </c>
      <c r="N203" s="8">
        <v>1.2999999999999999E-3</v>
      </c>
      <c r="O203" s="8">
        <v>2.9999999999999997E-4</v>
      </c>
    </row>
    <row r="204" spans="2:15">
      <c r="B204" s="6" t="s">
        <v>742</v>
      </c>
      <c r="C204" s="17" t="s">
        <v>743</v>
      </c>
      <c r="D204" s="18" t="s">
        <v>435</v>
      </c>
      <c r="E204" s="6" t="s">
        <v>412</v>
      </c>
      <c r="F204" s="6"/>
      <c r="G204" s="6" t="s">
        <v>741</v>
      </c>
      <c r="H204" s="6" t="s">
        <v>44</v>
      </c>
      <c r="I204" s="7">
        <v>190</v>
      </c>
      <c r="J204" s="7">
        <v>1193</v>
      </c>
      <c r="K204" s="7">
        <v>0</v>
      </c>
      <c r="L204" s="7">
        <v>7.83</v>
      </c>
      <c r="M204" s="8">
        <v>0</v>
      </c>
      <c r="N204" s="8">
        <v>0</v>
      </c>
      <c r="O204" s="8">
        <v>0</v>
      </c>
    </row>
    <row r="205" spans="2:15">
      <c r="B205" s="6" t="s">
        <v>744</v>
      </c>
      <c r="C205" s="17" t="s">
        <v>745</v>
      </c>
      <c r="D205" s="18" t="s">
        <v>653</v>
      </c>
      <c r="E205" s="6" t="s">
        <v>412</v>
      </c>
      <c r="F205" s="6"/>
      <c r="G205" s="6" t="s">
        <v>458</v>
      </c>
      <c r="H205" s="6" t="s">
        <v>44</v>
      </c>
      <c r="I205" s="7">
        <v>4990</v>
      </c>
      <c r="J205" s="7">
        <v>4497</v>
      </c>
      <c r="K205" s="7">
        <v>0</v>
      </c>
      <c r="L205" s="7">
        <v>775.53</v>
      </c>
      <c r="M205" s="8">
        <v>0</v>
      </c>
      <c r="N205" s="8">
        <v>2.2000000000000001E-3</v>
      </c>
      <c r="O205" s="8">
        <v>4.0000000000000002E-4</v>
      </c>
    </row>
    <row r="206" spans="2:15">
      <c r="B206" s="6" t="s">
        <v>746</v>
      </c>
      <c r="C206" s="17" t="s">
        <v>747</v>
      </c>
      <c r="D206" s="18" t="s">
        <v>653</v>
      </c>
      <c r="E206" s="6" t="s">
        <v>412</v>
      </c>
      <c r="F206" s="6"/>
      <c r="G206" s="6" t="s">
        <v>488</v>
      </c>
      <c r="H206" s="6" t="s">
        <v>44</v>
      </c>
      <c r="I206" s="7">
        <v>84</v>
      </c>
      <c r="J206" s="7">
        <v>184784</v>
      </c>
      <c r="K206" s="7">
        <v>0</v>
      </c>
      <c r="L206" s="7">
        <v>536.44000000000005</v>
      </c>
      <c r="M206" s="8">
        <v>0</v>
      </c>
      <c r="N206" s="8">
        <v>1.5E-3</v>
      </c>
      <c r="O206" s="8">
        <v>2.9999999999999997E-4</v>
      </c>
    </row>
    <row r="207" spans="2:15">
      <c r="B207" s="6" t="s">
        <v>748</v>
      </c>
      <c r="C207" s="17" t="s">
        <v>749</v>
      </c>
      <c r="D207" s="18" t="s">
        <v>653</v>
      </c>
      <c r="E207" s="6" t="s">
        <v>412</v>
      </c>
      <c r="F207" s="6"/>
      <c r="G207" s="6" t="s">
        <v>488</v>
      </c>
      <c r="H207" s="6" t="s">
        <v>44</v>
      </c>
      <c r="I207" s="7">
        <v>86</v>
      </c>
      <c r="J207" s="7">
        <v>205373</v>
      </c>
      <c r="K207" s="7">
        <v>0</v>
      </c>
      <c r="L207" s="7">
        <v>610.4</v>
      </c>
      <c r="M207" s="8">
        <v>0</v>
      </c>
      <c r="N207" s="8">
        <v>1.6999999999999999E-3</v>
      </c>
      <c r="O207" s="8">
        <v>2.9999999999999997E-4</v>
      </c>
    </row>
    <row r="208" spans="2:15">
      <c r="B208" s="6" t="s">
        <v>750</v>
      </c>
      <c r="C208" s="17" t="s">
        <v>751</v>
      </c>
      <c r="D208" s="18" t="s">
        <v>435</v>
      </c>
      <c r="E208" s="6" t="s">
        <v>412</v>
      </c>
      <c r="F208" s="6"/>
      <c r="G208" s="6" t="s">
        <v>488</v>
      </c>
      <c r="H208" s="6" t="s">
        <v>44</v>
      </c>
      <c r="I208" s="7">
        <v>2795</v>
      </c>
      <c r="J208" s="7">
        <v>7429</v>
      </c>
      <c r="K208" s="7">
        <v>0</v>
      </c>
      <c r="L208" s="7">
        <v>717.61</v>
      </c>
      <c r="M208" s="8">
        <v>0</v>
      </c>
      <c r="N208" s="8">
        <v>2E-3</v>
      </c>
      <c r="O208" s="8">
        <v>4.0000000000000002E-4</v>
      </c>
    </row>
    <row r="209" spans="2:15">
      <c r="B209" s="6" t="s">
        <v>752</v>
      </c>
      <c r="C209" s="17" t="s">
        <v>753</v>
      </c>
      <c r="D209" s="18" t="s">
        <v>653</v>
      </c>
      <c r="E209" s="6" t="s">
        <v>412</v>
      </c>
      <c r="F209" s="6"/>
      <c r="G209" s="6" t="s">
        <v>488</v>
      </c>
      <c r="H209" s="6" t="s">
        <v>44</v>
      </c>
      <c r="I209" s="7">
        <v>1662</v>
      </c>
      <c r="J209" s="7">
        <v>10814</v>
      </c>
      <c r="K209" s="7">
        <v>0</v>
      </c>
      <c r="L209" s="7">
        <v>621.14</v>
      </c>
      <c r="M209" s="8">
        <v>0</v>
      </c>
      <c r="N209" s="8">
        <v>1.8E-3</v>
      </c>
      <c r="O209" s="8">
        <v>2.9999999999999997E-4</v>
      </c>
    </row>
    <row r="210" spans="2:15">
      <c r="B210" s="6" t="s">
        <v>754</v>
      </c>
      <c r="C210" s="17" t="s">
        <v>755</v>
      </c>
      <c r="D210" s="18" t="s">
        <v>435</v>
      </c>
      <c r="E210" s="6" t="s">
        <v>412</v>
      </c>
      <c r="F210" s="6"/>
      <c r="G210" s="6" t="s">
        <v>429</v>
      </c>
      <c r="H210" s="6" t="s">
        <v>44</v>
      </c>
      <c r="I210" s="7">
        <v>1739</v>
      </c>
      <c r="J210" s="7">
        <v>8204</v>
      </c>
      <c r="K210" s="7">
        <v>0</v>
      </c>
      <c r="L210" s="7">
        <v>493.06</v>
      </c>
      <c r="M210" s="8">
        <v>0</v>
      </c>
      <c r="N210" s="8">
        <v>1.4E-3</v>
      </c>
      <c r="O210" s="8">
        <v>2.9999999999999997E-4</v>
      </c>
    </row>
    <row r="211" spans="2:15">
      <c r="B211" s="6" t="s">
        <v>756</v>
      </c>
      <c r="C211" s="17" t="s">
        <v>757</v>
      </c>
      <c r="D211" s="18" t="s">
        <v>435</v>
      </c>
      <c r="E211" s="6" t="s">
        <v>412</v>
      </c>
      <c r="F211" s="6"/>
      <c r="G211" s="6" t="s">
        <v>429</v>
      </c>
      <c r="H211" s="6" t="s">
        <v>44</v>
      </c>
      <c r="I211" s="7">
        <v>2998</v>
      </c>
      <c r="J211" s="7">
        <v>13667</v>
      </c>
      <c r="K211" s="7">
        <v>7.42</v>
      </c>
      <c r="L211" s="7">
        <v>1423.47</v>
      </c>
      <c r="M211" s="8">
        <v>0</v>
      </c>
      <c r="N211" s="8">
        <v>4.0000000000000001E-3</v>
      </c>
      <c r="O211" s="8">
        <v>8.0000000000000004E-4</v>
      </c>
    </row>
    <row r="212" spans="2:15">
      <c r="B212" s="6" t="s">
        <v>758</v>
      </c>
      <c r="C212" s="17" t="s">
        <v>759</v>
      </c>
      <c r="D212" s="18" t="s">
        <v>664</v>
      </c>
      <c r="E212" s="6" t="s">
        <v>412</v>
      </c>
      <c r="F212" s="6"/>
      <c r="G212" s="6" t="s">
        <v>476</v>
      </c>
      <c r="H212" s="6" t="s">
        <v>46</v>
      </c>
      <c r="I212" s="7">
        <v>89189</v>
      </c>
      <c r="J212" s="7">
        <v>37.200000000000003</v>
      </c>
      <c r="K212" s="7">
        <v>0</v>
      </c>
      <c r="L212" s="7">
        <v>151.28</v>
      </c>
      <c r="M212" s="8">
        <v>2.0000000000000001E-4</v>
      </c>
      <c r="N212" s="8">
        <v>4.0000000000000002E-4</v>
      </c>
      <c r="O212" s="8">
        <v>1E-4</v>
      </c>
    </row>
    <row r="213" spans="2:15">
      <c r="B213" s="6" t="s">
        <v>760</v>
      </c>
      <c r="C213" s="17" t="s">
        <v>761</v>
      </c>
      <c r="D213" s="18" t="s">
        <v>653</v>
      </c>
      <c r="E213" s="6" t="s">
        <v>412</v>
      </c>
      <c r="F213" s="6"/>
      <c r="G213" s="6" t="s">
        <v>476</v>
      </c>
      <c r="H213" s="6" t="s">
        <v>44</v>
      </c>
      <c r="I213" s="7">
        <v>11000</v>
      </c>
      <c r="J213" s="7">
        <v>430</v>
      </c>
      <c r="K213" s="7">
        <v>0</v>
      </c>
      <c r="L213" s="7">
        <v>163.47</v>
      </c>
      <c r="M213" s="8">
        <v>5.0000000000000001E-4</v>
      </c>
      <c r="N213" s="8">
        <v>5.0000000000000001E-4</v>
      </c>
      <c r="O213" s="8">
        <v>1E-4</v>
      </c>
    </row>
    <row r="214" spans="2:15">
      <c r="B214" s="6" t="s">
        <v>762</v>
      </c>
      <c r="C214" s="17" t="s">
        <v>763</v>
      </c>
      <c r="D214" s="18" t="s">
        <v>653</v>
      </c>
      <c r="E214" s="6" t="s">
        <v>412</v>
      </c>
      <c r="F214" s="6"/>
      <c r="G214" s="6" t="s">
        <v>476</v>
      </c>
      <c r="H214" s="6" t="s">
        <v>44</v>
      </c>
      <c r="I214" s="7">
        <v>1470</v>
      </c>
      <c r="J214" s="7">
        <v>6498</v>
      </c>
      <c r="K214" s="7">
        <v>0</v>
      </c>
      <c r="L214" s="7">
        <v>330.12</v>
      </c>
      <c r="M214" s="8">
        <v>0</v>
      </c>
      <c r="N214" s="8">
        <v>8.9999999999999998E-4</v>
      </c>
      <c r="O214" s="8">
        <v>2.0000000000000001E-4</v>
      </c>
    </row>
    <row r="215" spans="2:15">
      <c r="B215" s="6" t="s">
        <v>764</v>
      </c>
      <c r="C215" s="17" t="s">
        <v>765</v>
      </c>
      <c r="D215" s="18" t="s">
        <v>435</v>
      </c>
      <c r="E215" s="6" t="s">
        <v>412</v>
      </c>
      <c r="F215" s="6"/>
      <c r="G215" s="6" t="s">
        <v>476</v>
      </c>
      <c r="H215" s="6" t="s">
        <v>44</v>
      </c>
      <c r="I215" s="7">
        <v>333</v>
      </c>
      <c r="J215" s="7">
        <v>9095</v>
      </c>
      <c r="K215" s="7">
        <v>0.53</v>
      </c>
      <c r="L215" s="7">
        <v>105.2</v>
      </c>
      <c r="M215" s="8">
        <v>0</v>
      </c>
      <c r="N215" s="8">
        <v>2.9999999999999997E-4</v>
      </c>
      <c r="O215" s="8">
        <v>1E-4</v>
      </c>
    </row>
    <row r="216" spans="2:15">
      <c r="B216" s="6" t="s">
        <v>766</v>
      </c>
      <c r="C216" s="17" t="s">
        <v>767</v>
      </c>
      <c r="D216" s="18" t="s">
        <v>653</v>
      </c>
      <c r="E216" s="6" t="s">
        <v>412</v>
      </c>
      <c r="F216" s="6"/>
      <c r="G216" s="6" t="s">
        <v>476</v>
      </c>
      <c r="H216" s="6" t="s">
        <v>44</v>
      </c>
      <c r="I216" s="7">
        <v>27261</v>
      </c>
      <c r="J216" s="7">
        <v>2010</v>
      </c>
      <c r="K216" s="7">
        <v>0</v>
      </c>
      <c r="L216" s="7">
        <v>1893.7</v>
      </c>
      <c r="M216" s="8">
        <v>1E-4</v>
      </c>
      <c r="N216" s="8">
        <v>5.4000000000000003E-3</v>
      </c>
      <c r="O216" s="8">
        <v>1.1000000000000001E-3</v>
      </c>
    </row>
    <row r="217" spans="2:15">
      <c r="B217" s="6" t="s">
        <v>768</v>
      </c>
      <c r="C217" s="17" t="s">
        <v>769</v>
      </c>
      <c r="D217" s="18" t="s">
        <v>712</v>
      </c>
      <c r="E217" s="6" t="s">
        <v>412</v>
      </c>
      <c r="F217" s="6"/>
      <c r="G217" s="6" t="s">
        <v>476</v>
      </c>
      <c r="H217" s="6" t="s">
        <v>47</v>
      </c>
      <c r="I217" s="7">
        <v>172</v>
      </c>
      <c r="J217" s="7">
        <v>31360</v>
      </c>
      <c r="K217" s="7">
        <v>0</v>
      </c>
      <c r="L217" s="7">
        <v>192.83</v>
      </c>
      <c r="M217" s="8">
        <v>0</v>
      </c>
      <c r="N217" s="8">
        <v>5.0000000000000001E-4</v>
      </c>
      <c r="O217" s="8">
        <v>1E-4</v>
      </c>
    </row>
    <row r="218" spans="2:15">
      <c r="B218" s="6" t="s">
        <v>770</v>
      </c>
      <c r="C218" s="17" t="s">
        <v>771</v>
      </c>
      <c r="D218" s="18" t="s">
        <v>653</v>
      </c>
      <c r="E218" s="6" t="s">
        <v>412</v>
      </c>
      <c r="F218" s="6"/>
      <c r="G218" s="6" t="s">
        <v>476</v>
      </c>
      <c r="H218" s="6" t="s">
        <v>44</v>
      </c>
      <c r="I218" s="7">
        <v>0.01</v>
      </c>
      <c r="J218" s="7">
        <v>15943</v>
      </c>
      <c r="K218" s="7">
        <v>0</v>
      </c>
      <c r="L218" s="7">
        <v>0.01</v>
      </c>
      <c r="M218" s="8">
        <v>0</v>
      </c>
      <c r="N218" s="8">
        <v>0</v>
      </c>
      <c r="O218" s="8">
        <v>0</v>
      </c>
    </row>
    <row r="219" spans="2:15">
      <c r="B219" s="6" t="s">
        <v>772</v>
      </c>
      <c r="C219" s="17" t="s">
        <v>773</v>
      </c>
      <c r="D219" s="18" t="s">
        <v>435</v>
      </c>
      <c r="E219" s="6" t="s">
        <v>412</v>
      </c>
      <c r="F219" s="6"/>
      <c r="G219" s="6" t="s">
        <v>421</v>
      </c>
      <c r="H219" s="6" t="s">
        <v>44</v>
      </c>
      <c r="I219" s="7">
        <v>11035</v>
      </c>
      <c r="J219" s="7">
        <v>3522</v>
      </c>
      <c r="K219" s="7">
        <v>0</v>
      </c>
      <c r="L219" s="7">
        <v>1343.18</v>
      </c>
      <c r="M219" s="8">
        <v>0</v>
      </c>
      <c r="N219" s="8">
        <v>3.8E-3</v>
      </c>
      <c r="O219" s="8">
        <v>6.9999999999999999E-4</v>
      </c>
    </row>
    <row r="220" spans="2:15">
      <c r="B220" s="6" t="s">
        <v>774</v>
      </c>
      <c r="C220" s="17" t="s">
        <v>775</v>
      </c>
      <c r="D220" s="18" t="s">
        <v>435</v>
      </c>
      <c r="E220" s="6" t="s">
        <v>412</v>
      </c>
      <c r="F220" s="6"/>
      <c r="G220" s="6" t="s">
        <v>421</v>
      </c>
      <c r="H220" s="6" t="s">
        <v>44</v>
      </c>
      <c r="I220" s="7">
        <v>6354</v>
      </c>
      <c r="J220" s="7">
        <v>7989</v>
      </c>
      <c r="K220" s="7">
        <v>0</v>
      </c>
      <c r="L220" s="7">
        <v>1754.34</v>
      </c>
      <c r="M220" s="8">
        <v>0</v>
      </c>
      <c r="N220" s="8">
        <v>5.0000000000000001E-3</v>
      </c>
      <c r="O220" s="8">
        <v>1E-3</v>
      </c>
    </row>
    <row r="221" spans="2:15">
      <c r="B221" s="6" t="s">
        <v>776</v>
      </c>
      <c r="C221" s="17" t="s">
        <v>777</v>
      </c>
      <c r="D221" s="18" t="s">
        <v>435</v>
      </c>
      <c r="E221" s="6" t="s">
        <v>412</v>
      </c>
      <c r="F221" s="6"/>
      <c r="G221" s="6" t="s">
        <v>445</v>
      </c>
      <c r="H221" s="6" t="s">
        <v>44</v>
      </c>
      <c r="I221" s="7">
        <v>2</v>
      </c>
      <c r="J221" s="7">
        <v>33959000</v>
      </c>
      <c r="K221" s="7">
        <v>0</v>
      </c>
      <c r="L221" s="7">
        <v>2347.25</v>
      </c>
      <c r="M221" s="8">
        <v>0</v>
      </c>
      <c r="N221" s="8">
        <v>6.7000000000000002E-3</v>
      </c>
      <c r="O221" s="8">
        <v>1.2999999999999999E-3</v>
      </c>
    </row>
    <row r="222" spans="2:15">
      <c r="B222" s="6" t="s">
        <v>778</v>
      </c>
      <c r="C222" s="17" t="s">
        <v>779</v>
      </c>
      <c r="D222" s="18" t="s">
        <v>435</v>
      </c>
      <c r="E222" s="6" t="s">
        <v>412</v>
      </c>
      <c r="F222" s="6"/>
      <c r="G222" s="6" t="s">
        <v>445</v>
      </c>
      <c r="H222" s="6" t="s">
        <v>44</v>
      </c>
      <c r="I222" s="7">
        <v>4550</v>
      </c>
      <c r="J222" s="7">
        <v>13940</v>
      </c>
      <c r="K222" s="7">
        <v>0</v>
      </c>
      <c r="L222" s="7">
        <v>2192.04</v>
      </c>
      <c r="M222" s="8">
        <v>0</v>
      </c>
      <c r="N222" s="8">
        <v>6.1999999999999998E-3</v>
      </c>
      <c r="O222" s="8">
        <v>1.1999999999999999E-3</v>
      </c>
    </row>
    <row r="223" spans="2:15">
      <c r="B223" s="6" t="s">
        <v>780</v>
      </c>
      <c r="C223" s="17" t="s">
        <v>781</v>
      </c>
      <c r="D223" s="18" t="s">
        <v>653</v>
      </c>
      <c r="E223" s="6" t="s">
        <v>412</v>
      </c>
      <c r="F223" s="6"/>
      <c r="G223" s="6" t="s">
        <v>455</v>
      </c>
      <c r="H223" s="6" t="s">
        <v>44</v>
      </c>
      <c r="I223" s="7">
        <v>6258</v>
      </c>
      <c r="J223" s="7">
        <v>3923</v>
      </c>
      <c r="K223" s="7">
        <v>0</v>
      </c>
      <c r="L223" s="7">
        <v>848.45</v>
      </c>
      <c r="M223" s="8">
        <v>1E-4</v>
      </c>
      <c r="N223" s="8">
        <v>2.3999999999999998E-3</v>
      </c>
      <c r="O223" s="8">
        <v>5.0000000000000001E-4</v>
      </c>
    </row>
    <row r="224" spans="2:15">
      <c r="B224" s="6" t="s">
        <v>782</v>
      </c>
      <c r="C224" s="17" t="s">
        <v>783</v>
      </c>
      <c r="D224" s="18" t="s">
        <v>784</v>
      </c>
      <c r="E224" s="6" t="s">
        <v>412</v>
      </c>
      <c r="F224" s="6"/>
      <c r="G224" s="6" t="s">
        <v>455</v>
      </c>
      <c r="H224" s="6" t="s">
        <v>48</v>
      </c>
      <c r="I224" s="7">
        <v>737</v>
      </c>
      <c r="J224" s="7">
        <v>60974</v>
      </c>
      <c r="K224" s="7">
        <v>0</v>
      </c>
      <c r="L224" s="7">
        <v>1192.43</v>
      </c>
      <c r="M224" s="8">
        <v>0</v>
      </c>
      <c r="N224" s="8">
        <v>3.3999999999999998E-3</v>
      </c>
      <c r="O224" s="8">
        <v>6.9999999999999999E-4</v>
      </c>
    </row>
    <row r="225" spans="2:15">
      <c r="B225" s="6" t="s">
        <v>785</v>
      </c>
      <c r="C225" s="17" t="s">
        <v>786</v>
      </c>
      <c r="D225" s="18" t="s">
        <v>444</v>
      </c>
      <c r="E225" s="6" t="s">
        <v>412</v>
      </c>
      <c r="F225" s="6"/>
      <c r="G225" s="6" t="s">
        <v>787</v>
      </c>
      <c r="H225" s="6" t="s">
        <v>49</v>
      </c>
      <c r="I225" s="7">
        <v>8324</v>
      </c>
      <c r="J225" s="7">
        <v>3210</v>
      </c>
      <c r="K225" s="7">
        <v>0</v>
      </c>
      <c r="L225" s="7">
        <v>1036.26</v>
      </c>
      <c r="M225" s="8">
        <v>2.0000000000000001E-4</v>
      </c>
      <c r="N225" s="8">
        <v>2.8999999999999998E-3</v>
      </c>
      <c r="O225" s="8">
        <v>5.9999999999999995E-4</v>
      </c>
    </row>
    <row r="226" spans="2:15">
      <c r="B226" s="6" t="s">
        <v>788</v>
      </c>
      <c r="C226" s="17" t="s">
        <v>789</v>
      </c>
      <c r="D226" s="18" t="s">
        <v>664</v>
      </c>
      <c r="E226" s="6" t="s">
        <v>412</v>
      </c>
      <c r="F226" s="6"/>
      <c r="G226" s="6" t="s">
        <v>787</v>
      </c>
      <c r="H226" s="6" t="s">
        <v>44</v>
      </c>
      <c r="I226" s="7">
        <v>17541.03</v>
      </c>
      <c r="J226" s="7">
        <v>38.700000000000003</v>
      </c>
      <c r="K226" s="7">
        <v>0</v>
      </c>
      <c r="L226" s="7">
        <v>23.46</v>
      </c>
      <c r="M226" s="8">
        <v>0</v>
      </c>
      <c r="N226" s="8">
        <v>1E-4</v>
      </c>
      <c r="O226" s="8">
        <v>0</v>
      </c>
    </row>
    <row r="227" spans="2:15">
      <c r="B227" s="6" t="s">
        <v>790</v>
      </c>
      <c r="C227" s="17" t="s">
        <v>791</v>
      </c>
      <c r="D227" s="18" t="s">
        <v>150</v>
      </c>
      <c r="E227" s="6" t="s">
        <v>412</v>
      </c>
      <c r="F227" s="6"/>
      <c r="G227" s="6" t="s">
        <v>787</v>
      </c>
      <c r="H227" s="6" t="s">
        <v>49</v>
      </c>
      <c r="I227" s="7">
        <v>16363</v>
      </c>
      <c r="J227" s="7">
        <v>798.4</v>
      </c>
      <c r="K227" s="7">
        <v>0</v>
      </c>
      <c r="L227" s="7">
        <v>506.66</v>
      </c>
      <c r="M227" s="8">
        <v>0</v>
      </c>
      <c r="N227" s="8">
        <v>1.4E-3</v>
      </c>
      <c r="O227" s="8">
        <v>2.9999999999999997E-4</v>
      </c>
    </row>
    <row r="228" spans="2:15">
      <c r="B228" s="6" t="s">
        <v>792</v>
      </c>
      <c r="C228" s="17" t="s">
        <v>793</v>
      </c>
      <c r="D228" s="18" t="s">
        <v>150</v>
      </c>
      <c r="E228" s="6" t="s">
        <v>412</v>
      </c>
      <c r="F228" s="6"/>
      <c r="G228" s="6" t="s">
        <v>787</v>
      </c>
      <c r="H228" s="6" t="s">
        <v>49</v>
      </c>
      <c r="I228" s="7">
        <v>9437</v>
      </c>
      <c r="J228" s="7">
        <v>345</v>
      </c>
      <c r="K228" s="7">
        <v>0</v>
      </c>
      <c r="L228" s="7">
        <v>126.27</v>
      </c>
      <c r="M228" s="8">
        <v>0</v>
      </c>
      <c r="N228" s="8">
        <v>4.0000000000000002E-4</v>
      </c>
      <c r="O228" s="8">
        <v>1E-4</v>
      </c>
    </row>
    <row r="229" spans="2:15">
      <c r="B229" s="6" t="s">
        <v>794</v>
      </c>
      <c r="C229" s="17" t="s">
        <v>795</v>
      </c>
      <c r="D229" s="18" t="s">
        <v>653</v>
      </c>
      <c r="E229" s="6" t="s">
        <v>412</v>
      </c>
      <c r="F229" s="6"/>
      <c r="G229" s="6" t="s">
        <v>796</v>
      </c>
      <c r="H229" s="6" t="s">
        <v>44</v>
      </c>
      <c r="I229" s="7">
        <v>410</v>
      </c>
      <c r="J229" s="7">
        <v>133939</v>
      </c>
      <c r="K229" s="7">
        <v>0</v>
      </c>
      <c r="L229" s="7">
        <v>1897.86</v>
      </c>
      <c r="M229" s="8">
        <v>0</v>
      </c>
      <c r="N229" s="8">
        <v>5.4000000000000003E-3</v>
      </c>
      <c r="O229" s="8">
        <v>1.1000000000000001E-3</v>
      </c>
    </row>
    <row r="230" spans="2:15">
      <c r="B230" s="6" t="s">
        <v>797</v>
      </c>
      <c r="C230" s="17" t="s">
        <v>798</v>
      </c>
      <c r="D230" s="18" t="s">
        <v>653</v>
      </c>
      <c r="E230" s="6" t="s">
        <v>412</v>
      </c>
      <c r="F230" s="6"/>
      <c r="G230" s="6" t="s">
        <v>796</v>
      </c>
      <c r="H230" s="6" t="s">
        <v>44</v>
      </c>
      <c r="I230" s="7">
        <v>273</v>
      </c>
      <c r="J230" s="7">
        <v>133702</v>
      </c>
      <c r="K230" s="7">
        <v>0</v>
      </c>
      <c r="L230" s="7">
        <v>1261.46</v>
      </c>
      <c r="M230" s="8">
        <v>0</v>
      </c>
      <c r="N230" s="8">
        <v>3.5999999999999999E-3</v>
      </c>
      <c r="O230" s="8">
        <v>6.9999999999999999E-4</v>
      </c>
    </row>
    <row r="231" spans="2:15">
      <c r="B231" s="6" t="s">
        <v>799</v>
      </c>
      <c r="C231" s="17" t="s">
        <v>800</v>
      </c>
      <c r="D231" s="18" t="s">
        <v>653</v>
      </c>
      <c r="E231" s="6" t="s">
        <v>412</v>
      </c>
      <c r="F231" s="6"/>
      <c r="G231" s="6" t="s">
        <v>796</v>
      </c>
      <c r="H231" s="6" t="s">
        <v>44</v>
      </c>
      <c r="I231" s="7">
        <v>5692</v>
      </c>
      <c r="J231" s="7">
        <v>978</v>
      </c>
      <c r="K231" s="7">
        <v>0</v>
      </c>
      <c r="L231" s="7">
        <v>192.39</v>
      </c>
      <c r="M231" s="8">
        <v>1E-4</v>
      </c>
      <c r="N231" s="8">
        <v>5.0000000000000001E-4</v>
      </c>
      <c r="O231" s="8">
        <v>1E-4</v>
      </c>
    </row>
    <row r="232" spans="2:15">
      <c r="B232" s="6" t="s">
        <v>801</v>
      </c>
      <c r="C232" s="17" t="s">
        <v>802</v>
      </c>
      <c r="D232" s="18" t="s">
        <v>653</v>
      </c>
      <c r="E232" s="6" t="s">
        <v>412</v>
      </c>
      <c r="F232" s="6"/>
      <c r="G232" s="6" t="s">
        <v>796</v>
      </c>
      <c r="H232" s="6" t="s">
        <v>44</v>
      </c>
      <c r="I232" s="7">
        <v>7670</v>
      </c>
      <c r="J232" s="7">
        <v>15770</v>
      </c>
      <c r="K232" s="7">
        <v>0</v>
      </c>
      <c r="L232" s="7">
        <v>4180.24</v>
      </c>
      <c r="M232" s="8">
        <v>0</v>
      </c>
      <c r="N232" s="8">
        <v>1.1900000000000001E-2</v>
      </c>
      <c r="O232" s="8">
        <v>2.3E-3</v>
      </c>
    </row>
    <row r="233" spans="2:15">
      <c r="B233" s="6" t="s">
        <v>803</v>
      </c>
      <c r="C233" s="17" t="s">
        <v>804</v>
      </c>
      <c r="D233" s="18" t="s">
        <v>435</v>
      </c>
      <c r="E233" s="6" t="s">
        <v>412</v>
      </c>
      <c r="F233" s="6"/>
      <c r="G233" s="6" t="s">
        <v>796</v>
      </c>
      <c r="H233" s="6" t="s">
        <v>44</v>
      </c>
      <c r="I233" s="7">
        <v>3628</v>
      </c>
      <c r="J233" s="7">
        <v>5298</v>
      </c>
      <c r="K233" s="7">
        <v>0</v>
      </c>
      <c r="L233" s="7">
        <v>664.28</v>
      </c>
      <c r="M233" s="8">
        <v>0</v>
      </c>
      <c r="N233" s="8">
        <v>1.9E-3</v>
      </c>
      <c r="O233" s="8">
        <v>4.0000000000000002E-4</v>
      </c>
    </row>
    <row r="234" spans="2:15">
      <c r="B234" s="6" t="s">
        <v>805</v>
      </c>
      <c r="C234" s="17" t="s">
        <v>806</v>
      </c>
      <c r="D234" s="18" t="s">
        <v>664</v>
      </c>
      <c r="E234" s="6" t="s">
        <v>412</v>
      </c>
      <c r="F234" s="6"/>
      <c r="G234" s="6" t="s">
        <v>796</v>
      </c>
      <c r="H234" s="6" t="s">
        <v>46</v>
      </c>
      <c r="I234" s="7">
        <v>44693</v>
      </c>
      <c r="J234" s="7">
        <v>397</v>
      </c>
      <c r="K234" s="7">
        <v>0</v>
      </c>
      <c r="L234" s="7">
        <v>809.03</v>
      </c>
      <c r="M234" s="8">
        <v>1E-4</v>
      </c>
      <c r="N234" s="8">
        <v>2.3E-3</v>
      </c>
      <c r="O234" s="8">
        <v>4.0000000000000002E-4</v>
      </c>
    </row>
    <row r="235" spans="2:15">
      <c r="B235" s="6" t="s">
        <v>807</v>
      </c>
      <c r="C235" s="17" t="s">
        <v>808</v>
      </c>
      <c r="D235" s="18" t="s">
        <v>653</v>
      </c>
      <c r="E235" s="6" t="s">
        <v>412</v>
      </c>
      <c r="F235" s="6"/>
      <c r="G235" s="6" t="s">
        <v>796</v>
      </c>
      <c r="H235" s="6" t="s">
        <v>44</v>
      </c>
      <c r="I235" s="7">
        <v>8769</v>
      </c>
      <c r="J235" s="7">
        <v>1527</v>
      </c>
      <c r="K235" s="7">
        <v>0</v>
      </c>
      <c r="L235" s="7">
        <v>462.77</v>
      </c>
      <c r="M235" s="8">
        <v>1.1000000000000001E-3</v>
      </c>
      <c r="N235" s="8">
        <v>1.2999999999999999E-3</v>
      </c>
      <c r="O235" s="8">
        <v>2.9999999999999997E-4</v>
      </c>
    </row>
    <row r="236" spans="2:15">
      <c r="B236" s="6" t="s">
        <v>809</v>
      </c>
      <c r="C236" s="17" t="s">
        <v>810</v>
      </c>
      <c r="D236" s="18" t="s">
        <v>150</v>
      </c>
      <c r="E236" s="6" t="s">
        <v>412</v>
      </c>
      <c r="F236" s="6"/>
      <c r="G236" s="6" t="s">
        <v>796</v>
      </c>
      <c r="H236" s="6" t="s">
        <v>49</v>
      </c>
      <c r="I236" s="7">
        <v>4620</v>
      </c>
      <c r="J236" s="7">
        <v>12032</v>
      </c>
      <c r="K236" s="7">
        <v>0</v>
      </c>
      <c r="L236" s="7">
        <v>2155.81</v>
      </c>
      <c r="M236" s="8">
        <v>0</v>
      </c>
      <c r="N236" s="8">
        <v>6.1000000000000004E-3</v>
      </c>
      <c r="O236" s="8">
        <v>1.1999999999999999E-3</v>
      </c>
    </row>
    <row r="237" spans="2:15">
      <c r="B237" s="6" t="s">
        <v>811</v>
      </c>
      <c r="C237" s="17" t="s">
        <v>812</v>
      </c>
      <c r="D237" s="18" t="s">
        <v>653</v>
      </c>
      <c r="E237" s="6" t="s">
        <v>412</v>
      </c>
      <c r="F237" s="6"/>
      <c r="G237" s="6" t="s">
        <v>796</v>
      </c>
      <c r="H237" s="6" t="s">
        <v>44</v>
      </c>
      <c r="I237" s="7">
        <v>3551</v>
      </c>
      <c r="J237" s="7">
        <v>5536</v>
      </c>
      <c r="K237" s="7">
        <v>0</v>
      </c>
      <c r="L237" s="7">
        <v>679.39</v>
      </c>
      <c r="M237" s="8">
        <v>1E-4</v>
      </c>
      <c r="N237" s="8">
        <v>1.9E-3</v>
      </c>
      <c r="O237" s="8">
        <v>4.0000000000000002E-4</v>
      </c>
    </row>
    <row r="238" spans="2:15">
      <c r="B238" s="6" t="s">
        <v>813</v>
      </c>
      <c r="C238" s="17" t="s">
        <v>814</v>
      </c>
      <c r="D238" s="18" t="s">
        <v>435</v>
      </c>
      <c r="E238" s="6" t="s">
        <v>412</v>
      </c>
      <c r="F238" s="6"/>
      <c r="G238" s="6" t="s">
        <v>796</v>
      </c>
      <c r="H238" s="6" t="s">
        <v>44</v>
      </c>
      <c r="I238" s="7">
        <v>4557</v>
      </c>
      <c r="J238" s="7">
        <v>18790</v>
      </c>
      <c r="K238" s="7">
        <v>0</v>
      </c>
      <c r="L238" s="7">
        <v>2959.24</v>
      </c>
      <c r="M238" s="8">
        <v>0</v>
      </c>
      <c r="N238" s="8">
        <v>8.3999999999999995E-3</v>
      </c>
      <c r="O238" s="8">
        <v>1.6000000000000001E-3</v>
      </c>
    </row>
    <row r="239" spans="2:15">
      <c r="B239" s="6" t="s">
        <v>815</v>
      </c>
      <c r="C239" s="17" t="s">
        <v>816</v>
      </c>
      <c r="D239" s="18" t="s">
        <v>653</v>
      </c>
      <c r="E239" s="6" t="s">
        <v>412</v>
      </c>
      <c r="F239" s="6"/>
      <c r="G239" s="6" t="s">
        <v>796</v>
      </c>
      <c r="H239" s="6" t="s">
        <v>44</v>
      </c>
      <c r="I239" s="7">
        <v>5548</v>
      </c>
      <c r="J239" s="7">
        <v>12238</v>
      </c>
      <c r="K239" s="7">
        <v>0</v>
      </c>
      <c r="L239" s="7">
        <v>2346.5</v>
      </c>
      <c r="M239" s="8">
        <v>1E-4</v>
      </c>
      <c r="N239" s="8">
        <v>6.7000000000000002E-3</v>
      </c>
      <c r="O239" s="8">
        <v>1.2999999999999999E-3</v>
      </c>
    </row>
    <row r="240" spans="2:15">
      <c r="B240" s="6" t="s">
        <v>817</v>
      </c>
      <c r="C240" s="17" t="s">
        <v>818</v>
      </c>
      <c r="D240" s="18" t="s">
        <v>653</v>
      </c>
      <c r="E240" s="6" t="s">
        <v>412</v>
      </c>
      <c r="F240" s="6"/>
      <c r="G240" s="6" t="s">
        <v>654</v>
      </c>
      <c r="H240" s="6" t="s">
        <v>44</v>
      </c>
      <c r="I240" s="7">
        <v>3170</v>
      </c>
      <c r="J240" s="7">
        <v>29365</v>
      </c>
      <c r="K240" s="7">
        <v>0</v>
      </c>
      <c r="L240" s="7">
        <v>3217.09</v>
      </c>
      <c r="M240" s="8">
        <v>0</v>
      </c>
      <c r="N240" s="8">
        <v>9.1000000000000004E-3</v>
      </c>
      <c r="O240" s="8">
        <v>1.8E-3</v>
      </c>
    </row>
    <row r="241" spans="2:15">
      <c r="B241" s="6" t="s">
        <v>819</v>
      </c>
      <c r="C241" s="17" t="s">
        <v>820</v>
      </c>
      <c r="D241" s="18" t="s">
        <v>653</v>
      </c>
      <c r="E241" s="6" t="s">
        <v>412</v>
      </c>
      <c r="F241" s="6"/>
      <c r="G241" s="6" t="s">
        <v>482</v>
      </c>
      <c r="H241" s="6" t="s">
        <v>44</v>
      </c>
      <c r="I241" s="7">
        <v>5597</v>
      </c>
      <c r="J241" s="7">
        <v>4796</v>
      </c>
      <c r="K241" s="7">
        <v>0</v>
      </c>
      <c r="L241" s="7">
        <v>927.7</v>
      </c>
      <c r="M241" s="8">
        <v>0</v>
      </c>
      <c r="N241" s="8">
        <v>2.5999999999999999E-3</v>
      </c>
      <c r="O241" s="8">
        <v>5.0000000000000001E-4</v>
      </c>
    </row>
    <row r="242" spans="2:15">
      <c r="B242" s="6" t="s">
        <v>821</v>
      </c>
      <c r="C242" s="17" t="s">
        <v>822</v>
      </c>
      <c r="D242" s="18" t="s">
        <v>664</v>
      </c>
      <c r="E242" s="6" t="s">
        <v>412</v>
      </c>
      <c r="F242" s="6"/>
      <c r="G242" s="6" t="s">
        <v>218</v>
      </c>
      <c r="H242" s="6" t="s">
        <v>46</v>
      </c>
      <c r="I242" s="7">
        <v>59549</v>
      </c>
      <c r="J242" s="7">
        <v>219.1</v>
      </c>
      <c r="K242" s="7">
        <v>7.79</v>
      </c>
      <c r="L242" s="7">
        <v>602.71</v>
      </c>
      <c r="M242" s="8">
        <v>0</v>
      </c>
      <c r="N242" s="8">
        <v>1.6999999999999999E-3</v>
      </c>
      <c r="O242" s="8">
        <v>2.9999999999999997E-4</v>
      </c>
    </row>
    <row r="243" spans="2:15">
      <c r="B243" s="6" t="s">
        <v>823</v>
      </c>
      <c r="C243" s="17" t="s">
        <v>824</v>
      </c>
      <c r="D243" s="18" t="s">
        <v>653</v>
      </c>
      <c r="E243" s="6" t="s">
        <v>412</v>
      </c>
      <c r="F243" s="6"/>
      <c r="G243" s="6" t="s">
        <v>218</v>
      </c>
      <c r="H243" s="6" t="s">
        <v>44</v>
      </c>
      <c r="I243" s="7">
        <v>15506</v>
      </c>
      <c r="J243" s="7">
        <v>3523</v>
      </c>
      <c r="K243" s="7">
        <v>0</v>
      </c>
      <c r="L243" s="7">
        <v>1887.93</v>
      </c>
      <c r="M243" s="8">
        <v>0</v>
      </c>
      <c r="N243" s="8">
        <v>5.4000000000000003E-3</v>
      </c>
      <c r="O243" s="8">
        <v>1E-3</v>
      </c>
    </row>
    <row r="244" spans="2:15">
      <c r="B244" s="6" t="s">
        <v>825</v>
      </c>
      <c r="C244" s="17" t="s">
        <v>826</v>
      </c>
      <c r="D244" s="18" t="s">
        <v>435</v>
      </c>
      <c r="E244" s="6" t="s">
        <v>412</v>
      </c>
      <c r="F244" s="6"/>
      <c r="G244" s="6" t="s">
        <v>413</v>
      </c>
      <c r="H244" s="6" t="s">
        <v>44</v>
      </c>
      <c r="I244" s="7">
        <v>1510</v>
      </c>
      <c r="J244" s="7">
        <v>12902</v>
      </c>
      <c r="K244" s="7">
        <v>2.94</v>
      </c>
      <c r="L244" s="7">
        <v>676.23</v>
      </c>
      <c r="M244" s="8">
        <v>0</v>
      </c>
      <c r="N244" s="8">
        <v>1.9E-3</v>
      </c>
      <c r="O244" s="8">
        <v>4.0000000000000002E-4</v>
      </c>
    </row>
    <row r="245" spans="2:15">
      <c r="B245" s="6" t="s">
        <v>827</v>
      </c>
      <c r="C245" s="17" t="s">
        <v>828</v>
      </c>
      <c r="D245" s="18" t="s">
        <v>435</v>
      </c>
      <c r="E245" s="6" t="s">
        <v>412</v>
      </c>
      <c r="F245" s="6"/>
      <c r="G245" s="6" t="s">
        <v>829</v>
      </c>
      <c r="H245" s="6" t="s">
        <v>44</v>
      </c>
      <c r="I245" s="7">
        <v>4473</v>
      </c>
      <c r="J245" s="7">
        <v>6287</v>
      </c>
      <c r="K245" s="7">
        <v>0</v>
      </c>
      <c r="L245" s="7">
        <v>971.89</v>
      </c>
      <c r="M245" s="8">
        <v>0</v>
      </c>
      <c r="N245" s="8">
        <v>2.8E-3</v>
      </c>
      <c r="O245" s="8">
        <v>5.0000000000000001E-4</v>
      </c>
    </row>
    <row r="246" spans="2:15">
      <c r="B246" s="6" t="s">
        <v>830</v>
      </c>
      <c r="C246" s="17" t="s">
        <v>831</v>
      </c>
      <c r="D246" s="18" t="s">
        <v>435</v>
      </c>
      <c r="E246" s="6" t="s">
        <v>412</v>
      </c>
      <c r="F246" s="6"/>
      <c r="G246" s="6" t="s">
        <v>829</v>
      </c>
      <c r="H246" s="6" t="s">
        <v>44</v>
      </c>
      <c r="I246" s="7">
        <v>890</v>
      </c>
      <c r="J246" s="7">
        <v>20449</v>
      </c>
      <c r="K246" s="7">
        <v>0</v>
      </c>
      <c r="L246" s="7">
        <v>628.98</v>
      </c>
      <c r="M246" s="8">
        <v>0</v>
      </c>
      <c r="N246" s="8">
        <v>1.8E-3</v>
      </c>
      <c r="O246" s="8">
        <v>2.9999999999999997E-4</v>
      </c>
    </row>
    <row r="247" spans="2:15">
      <c r="B247" s="6" t="s">
        <v>832</v>
      </c>
      <c r="C247" s="17" t="s">
        <v>833</v>
      </c>
      <c r="D247" s="18" t="s">
        <v>435</v>
      </c>
      <c r="E247" s="6" t="s">
        <v>412</v>
      </c>
      <c r="F247" s="6"/>
      <c r="G247" s="6" t="s">
        <v>829</v>
      </c>
      <c r="H247" s="6" t="s">
        <v>44</v>
      </c>
      <c r="I247" s="7">
        <v>36446</v>
      </c>
      <c r="J247" s="7">
        <v>1323</v>
      </c>
      <c r="K247" s="7">
        <v>18.89</v>
      </c>
      <c r="L247" s="7">
        <v>1685.31</v>
      </c>
      <c r="M247" s="8">
        <v>1.1000000000000001E-3</v>
      </c>
      <c r="N247" s="8">
        <v>4.7999999999999996E-3</v>
      </c>
      <c r="O247" s="8">
        <v>8.9999999999999998E-4</v>
      </c>
    </row>
    <row r="248" spans="2:15">
      <c r="B248" s="6" t="s">
        <v>834</v>
      </c>
      <c r="C248" s="17" t="s">
        <v>835</v>
      </c>
      <c r="D248" s="18" t="s">
        <v>653</v>
      </c>
      <c r="E248" s="6" t="s">
        <v>412</v>
      </c>
      <c r="F248" s="6"/>
      <c r="G248" s="6" t="s">
        <v>482</v>
      </c>
      <c r="H248" s="6" t="s">
        <v>44</v>
      </c>
      <c r="I248" s="7">
        <v>3654</v>
      </c>
      <c r="J248" s="7">
        <v>2569</v>
      </c>
      <c r="K248" s="7">
        <v>0</v>
      </c>
      <c r="L248" s="7">
        <v>324.42</v>
      </c>
      <c r="M248" s="8">
        <v>1E-4</v>
      </c>
      <c r="N248" s="8">
        <v>8.9999999999999998E-4</v>
      </c>
      <c r="O248" s="8">
        <v>2.0000000000000001E-4</v>
      </c>
    </row>
    <row r="249" spans="2:15">
      <c r="B249" s="6" t="s">
        <v>836</v>
      </c>
      <c r="C249" s="17" t="s">
        <v>837</v>
      </c>
      <c r="D249" s="18" t="s">
        <v>653</v>
      </c>
      <c r="E249" s="6" t="s">
        <v>412</v>
      </c>
      <c r="F249" s="6"/>
      <c r="G249" s="6" t="s">
        <v>413</v>
      </c>
      <c r="H249" s="6" t="s">
        <v>44</v>
      </c>
      <c r="I249" s="7">
        <v>13820</v>
      </c>
      <c r="J249" s="7">
        <v>103.99</v>
      </c>
      <c r="K249" s="7">
        <v>0</v>
      </c>
      <c r="L249" s="7">
        <v>49.67</v>
      </c>
      <c r="M249" s="8">
        <v>5.0000000000000001E-4</v>
      </c>
      <c r="N249" s="8">
        <v>1E-4</v>
      </c>
      <c r="O249" s="8">
        <v>0</v>
      </c>
    </row>
    <row r="250" spans="2:15">
      <c r="B250" s="6" t="s">
        <v>838</v>
      </c>
      <c r="C250" s="17" t="s">
        <v>839</v>
      </c>
      <c r="D250" s="18" t="s">
        <v>435</v>
      </c>
      <c r="E250" s="6" t="s">
        <v>412</v>
      </c>
      <c r="F250" s="6"/>
      <c r="G250" s="6" t="s">
        <v>413</v>
      </c>
      <c r="H250" s="6" t="s">
        <v>44</v>
      </c>
      <c r="I250" s="7">
        <v>24499</v>
      </c>
      <c r="J250" s="7">
        <v>533</v>
      </c>
      <c r="K250" s="7">
        <v>0</v>
      </c>
      <c r="L250" s="7">
        <v>451.28</v>
      </c>
      <c r="M250" s="8">
        <v>2.9999999999999997E-4</v>
      </c>
      <c r="N250" s="8">
        <v>1.2999999999999999E-3</v>
      </c>
      <c r="O250" s="8">
        <v>2.9999999999999997E-4</v>
      </c>
    </row>
    <row r="251" spans="2:15">
      <c r="B251" s="6" t="s">
        <v>840</v>
      </c>
      <c r="C251" s="17" t="s">
        <v>841</v>
      </c>
      <c r="D251" s="18" t="s">
        <v>664</v>
      </c>
      <c r="E251" s="6" t="s">
        <v>412</v>
      </c>
      <c r="F251" s="6"/>
      <c r="G251" s="6" t="s">
        <v>468</v>
      </c>
      <c r="H251" s="6" t="s">
        <v>46</v>
      </c>
      <c r="I251" s="7">
        <v>5965</v>
      </c>
      <c r="J251" s="7">
        <v>165</v>
      </c>
      <c r="K251" s="7">
        <v>0</v>
      </c>
      <c r="L251" s="7">
        <v>44.88</v>
      </c>
      <c r="M251" s="8">
        <v>0</v>
      </c>
      <c r="N251" s="8">
        <v>1E-4</v>
      </c>
      <c r="O251" s="8">
        <v>0</v>
      </c>
    </row>
    <row r="252" spans="2:15">
      <c r="B252" s="6" t="s">
        <v>842</v>
      </c>
      <c r="C252" s="17" t="s">
        <v>843</v>
      </c>
      <c r="D252" s="18" t="s">
        <v>435</v>
      </c>
      <c r="E252" s="6" t="s">
        <v>412</v>
      </c>
      <c r="F252" s="6"/>
      <c r="G252" s="6" t="s">
        <v>468</v>
      </c>
      <c r="H252" s="6" t="s">
        <v>44</v>
      </c>
      <c r="I252" s="7">
        <v>1540</v>
      </c>
      <c r="J252" s="7">
        <v>21210</v>
      </c>
      <c r="K252" s="7">
        <v>0</v>
      </c>
      <c r="L252" s="7">
        <v>1128.8499999999999</v>
      </c>
      <c r="M252" s="8">
        <v>0</v>
      </c>
      <c r="N252" s="8">
        <v>3.2000000000000002E-3</v>
      </c>
      <c r="O252" s="8">
        <v>5.9999999999999995E-4</v>
      </c>
    </row>
    <row r="253" spans="2:15">
      <c r="B253" s="6" t="s">
        <v>844</v>
      </c>
      <c r="C253" s="17" t="s">
        <v>845</v>
      </c>
      <c r="D253" s="18" t="s">
        <v>653</v>
      </c>
      <c r="E253" s="6" t="s">
        <v>412</v>
      </c>
      <c r="F253" s="6"/>
      <c r="G253" s="6" t="s">
        <v>468</v>
      </c>
      <c r="H253" s="6" t="s">
        <v>44</v>
      </c>
      <c r="I253" s="7">
        <v>1479</v>
      </c>
      <c r="J253" s="7">
        <v>12640</v>
      </c>
      <c r="K253" s="7">
        <v>0</v>
      </c>
      <c r="L253" s="7">
        <v>646.08000000000004</v>
      </c>
      <c r="M253" s="8">
        <v>0</v>
      </c>
      <c r="N253" s="8">
        <v>1.8E-3</v>
      </c>
      <c r="O253" s="8">
        <v>4.0000000000000002E-4</v>
      </c>
    </row>
    <row r="254" spans="2:15">
      <c r="B254" s="6" t="s">
        <v>846</v>
      </c>
      <c r="C254" s="17" t="s">
        <v>847</v>
      </c>
      <c r="D254" s="18" t="s">
        <v>653</v>
      </c>
      <c r="E254" s="6" t="s">
        <v>412</v>
      </c>
      <c r="F254" s="6"/>
      <c r="G254" s="6" t="s">
        <v>468</v>
      </c>
      <c r="H254" s="6" t="s">
        <v>44</v>
      </c>
      <c r="I254" s="7">
        <v>1400</v>
      </c>
      <c r="J254" s="7">
        <v>20525</v>
      </c>
      <c r="K254" s="7">
        <v>0</v>
      </c>
      <c r="L254" s="7">
        <v>993.08</v>
      </c>
      <c r="M254" s="8">
        <v>0</v>
      </c>
      <c r="N254" s="8">
        <v>2.8E-3</v>
      </c>
      <c r="O254" s="8">
        <v>5.9999999999999995E-4</v>
      </c>
    </row>
    <row r="255" spans="2:15" s="38" customFormat="1">
      <c r="B255" s="33" t="s">
        <v>1322</v>
      </c>
      <c r="C255" s="34" t="s">
        <v>1323</v>
      </c>
      <c r="D255" s="35" t="s">
        <v>435</v>
      </c>
      <c r="E255" s="33" t="s">
        <v>412</v>
      </c>
      <c r="F255" s="33"/>
      <c r="G255" s="33" t="s">
        <v>468</v>
      </c>
      <c r="H255" s="33" t="s">
        <v>44</v>
      </c>
      <c r="I255" s="36">
        <v>15983</v>
      </c>
      <c r="J255" s="36">
        <v>1035</v>
      </c>
      <c r="K255" s="36">
        <v>0</v>
      </c>
      <c r="L255" s="36">
        <v>571.71</v>
      </c>
      <c r="M255" s="37">
        <v>1E-4</v>
      </c>
      <c r="N255" s="37">
        <v>1.6000000000000001E-3</v>
      </c>
      <c r="O255" s="37">
        <v>2.9999999999999997E-4</v>
      </c>
    </row>
    <row r="256" spans="2:15">
      <c r="B256" s="6" t="s">
        <v>848</v>
      </c>
      <c r="C256" s="17" t="s">
        <v>849</v>
      </c>
      <c r="D256" s="18" t="s">
        <v>435</v>
      </c>
      <c r="E256" s="6" t="s">
        <v>412</v>
      </c>
      <c r="F256" s="6"/>
      <c r="G256" s="6" t="s">
        <v>468</v>
      </c>
      <c r="H256" s="6" t="s">
        <v>44</v>
      </c>
      <c r="I256" s="7">
        <v>3012</v>
      </c>
      <c r="J256" s="7">
        <v>2350</v>
      </c>
      <c r="K256" s="7">
        <v>0</v>
      </c>
      <c r="L256" s="7">
        <v>244.62</v>
      </c>
      <c r="M256" s="8">
        <v>1E-4</v>
      </c>
      <c r="N256" s="8">
        <v>6.9999999999999999E-4</v>
      </c>
      <c r="O256" s="8">
        <v>1E-4</v>
      </c>
    </row>
    <row r="257" spans="2:15">
      <c r="B257" s="6" t="s">
        <v>850</v>
      </c>
      <c r="C257" s="17" t="s">
        <v>851</v>
      </c>
      <c r="D257" s="18" t="s">
        <v>653</v>
      </c>
      <c r="E257" s="6" t="s">
        <v>412</v>
      </c>
      <c r="F257" s="6"/>
      <c r="G257" s="6" t="s">
        <v>468</v>
      </c>
      <c r="H257" s="6" t="s">
        <v>44</v>
      </c>
      <c r="I257" s="7">
        <v>4560</v>
      </c>
      <c r="J257" s="7">
        <v>3350</v>
      </c>
      <c r="K257" s="7">
        <v>0</v>
      </c>
      <c r="L257" s="7">
        <v>527.94000000000005</v>
      </c>
      <c r="M257" s="8">
        <v>0</v>
      </c>
      <c r="N257" s="8">
        <v>1.5E-3</v>
      </c>
      <c r="O257" s="8">
        <v>2.9999999999999997E-4</v>
      </c>
    </row>
    <row r="258" spans="2:15">
      <c r="B258" s="6" t="s">
        <v>852</v>
      </c>
      <c r="C258" s="17" t="s">
        <v>853</v>
      </c>
      <c r="D258" s="18" t="s">
        <v>653</v>
      </c>
      <c r="E258" s="6" t="s">
        <v>412</v>
      </c>
      <c r="F258" s="6"/>
      <c r="G258" s="6" t="s">
        <v>468</v>
      </c>
      <c r="H258" s="6" t="s">
        <v>44</v>
      </c>
      <c r="I258" s="7">
        <v>5210</v>
      </c>
      <c r="J258" s="7">
        <v>5279</v>
      </c>
      <c r="K258" s="7">
        <v>0</v>
      </c>
      <c r="L258" s="7">
        <v>950.52</v>
      </c>
      <c r="M258" s="8">
        <v>1E-4</v>
      </c>
      <c r="N258" s="8">
        <v>2.7000000000000001E-3</v>
      </c>
      <c r="O258" s="8">
        <v>5.0000000000000001E-4</v>
      </c>
    </row>
    <row r="259" spans="2:15">
      <c r="B259" s="6" t="s">
        <v>854</v>
      </c>
      <c r="C259" s="17" t="s">
        <v>855</v>
      </c>
      <c r="D259" s="18" t="s">
        <v>653</v>
      </c>
      <c r="E259" s="6" t="s">
        <v>412</v>
      </c>
      <c r="F259" s="6"/>
      <c r="G259" s="6" t="s">
        <v>315</v>
      </c>
      <c r="H259" s="6" t="s">
        <v>44</v>
      </c>
      <c r="I259" s="7">
        <v>5986</v>
      </c>
      <c r="J259" s="7">
        <v>3783</v>
      </c>
      <c r="K259" s="7">
        <v>0</v>
      </c>
      <c r="L259" s="7">
        <v>782.61</v>
      </c>
      <c r="M259" s="8">
        <v>2.0000000000000001E-4</v>
      </c>
      <c r="N259" s="8">
        <v>2.2000000000000001E-3</v>
      </c>
      <c r="O259" s="8">
        <v>4.0000000000000002E-4</v>
      </c>
    </row>
    <row r="260" spans="2:15">
      <c r="B260" s="6" t="s">
        <v>856</v>
      </c>
      <c r="C260" s="17" t="s">
        <v>857</v>
      </c>
      <c r="D260" s="18" t="s">
        <v>653</v>
      </c>
      <c r="E260" s="6" t="s">
        <v>412</v>
      </c>
      <c r="F260" s="6"/>
      <c r="G260" s="6" t="s">
        <v>315</v>
      </c>
      <c r="H260" s="6" t="s">
        <v>44</v>
      </c>
      <c r="I260" s="7">
        <v>1925</v>
      </c>
      <c r="J260" s="7">
        <v>23530</v>
      </c>
      <c r="K260" s="7">
        <v>0</v>
      </c>
      <c r="L260" s="7">
        <v>1565.4</v>
      </c>
      <c r="M260" s="8">
        <v>0</v>
      </c>
      <c r="N260" s="8">
        <v>4.4000000000000003E-3</v>
      </c>
      <c r="O260" s="8">
        <v>8.9999999999999998E-4</v>
      </c>
    </row>
    <row r="261" spans="2:15">
      <c r="B261" s="6" t="s">
        <v>858</v>
      </c>
      <c r="C261" s="17" t="s">
        <v>859</v>
      </c>
      <c r="D261" s="18" t="s">
        <v>435</v>
      </c>
      <c r="E261" s="6" t="s">
        <v>412</v>
      </c>
      <c r="F261" s="6"/>
      <c r="G261" s="6" t="s">
        <v>860</v>
      </c>
      <c r="H261" s="6" t="s">
        <v>44</v>
      </c>
      <c r="I261" s="7">
        <v>396</v>
      </c>
      <c r="J261" s="7">
        <v>27197</v>
      </c>
      <c r="K261" s="7">
        <v>0</v>
      </c>
      <c r="L261" s="7">
        <v>372.21</v>
      </c>
      <c r="M261" s="8">
        <v>0</v>
      </c>
      <c r="N261" s="8">
        <v>1.1000000000000001E-3</v>
      </c>
      <c r="O261" s="8">
        <v>2.0000000000000001E-4</v>
      </c>
    </row>
    <row r="262" spans="2:15">
      <c r="B262" s="6" t="s">
        <v>861</v>
      </c>
      <c r="C262" s="17" t="s">
        <v>862</v>
      </c>
      <c r="D262" s="18" t="s">
        <v>653</v>
      </c>
      <c r="E262" s="6" t="s">
        <v>412</v>
      </c>
      <c r="F262" s="6"/>
      <c r="G262" s="6" t="s">
        <v>863</v>
      </c>
      <c r="H262" s="6" t="s">
        <v>44</v>
      </c>
      <c r="I262" s="7">
        <v>14300</v>
      </c>
      <c r="J262" s="7">
        <v>140</v>
      </c>
      <c r="K262" s="7">
        <v>0</v>
      </c>
      <c r="L262" s="7">
        <v>69.19</v>
      </c>
      <c r="M262" s="8">
        <v>4.5999999999999999E-3</v>
      </c>
      <c r="N262" s="8">
        <v>2.0000000000000001E-4</v>
      </c>
      <c r="O262" s="8">
        <v>0</v>
      </c>
    </row>
    <row r="263" spans="2:15">
      <c r="B263" s="6" t="s">
        <v>864</v>
      </c>
      <c r="C263" s="17" t="s">
        <v>865</v>
      </c>
      <c r="D263" s="18" t="s">
        <v>435</v>
      </c>
      <c r="E263" s="6" t="s">
        <v>412</v>
      </c>
      <c r="F263" s="6"/>
      <c r="G263" s="6" t="s">
        <v>863</v>
      </c>
      <c r="H263" s="6" t="s">
        <v>44</v>
      </c>
      <c r="I263" s="7">
        <v>1752</v>
      </c>
      <c r="J263" s="7">
        <v>5788</v>
      </c>
      <c r="K263" s="7">
        <v>0</v>
      </c>
      <c r="L263" s="7">
        <v>350.46</v>
      </c>
      <c r="M263" s="8">
        <v>0</v>
      </c>
      <c r="N263" s="8">
        <v>1E-3</v>
      </c>
      <c r="O263" s="8">
        <v>2.0000000000000001E-4</v>
      </c>
    </row>
    <row r="264" spans="2:15">
      <c r="B264" s="6" t="s">
        <v>866</v>
      </c>
      <c r="C264" s="17" t="s">
        <v>867</v>
      </c>
      <c r="D264" s="18" t="s">
        <v>653</v>
      </c>
      <c r="E264" s="6" t="s">
        <v>412</v>
      </c>
      <c r="F264" s="6"/>
      <c r="G264" s="6" t="s">
        <v>863</v>
      </c>
      <c r="H264" s="6" t="s">
        <v>44</v>
      </c>
      <c r="I264" s="7">
        <v>8169</v>
      </c>
      <c r="J264" s="7">
        <v>3337</v>
      </c>
      <c r="K264" s="7">
        <v>0</v>
      </c>
      <c r="L264" s="7">
        <v>942.1</v>
      </c>
      <c r="M264" s="8">
        <v>5.0000000000000001E-4</v>
      </c>
      <c r="N264" s="8">
        <v>2.7000000000000001E-3</v>
      </c>
      <c r="O264" s="8">
        <v>5.0000000000000001E-4</v>
      </c>
    </row>
    <row r="266" spans="2:15">
      <c r="B266" s="6" t="s">
        <v>103</v>
      </c>
      <c r="C266" s="17"/>
      <c r="D266" s="18"/>
      <c r="E266" s="6"/>
      <c r="F266" s="6"/>
      <c r="G266" s="6"/>
      <c r="H266" s="6"/>
    </row>
    <row r="270" spans="2:15">
      <c r="B270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4"/>
  <sheetViews>
    <sheetView rightToLeft="1" topLeftCell="A91" workbookViewId="0">
      <selection activeCell="B34" sqref="B34"/>
    </sheetView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104</v>
      </c>
    </row>
    <row r="7" spans="2:14" ht="15.75">
      <c r="B7" s="2" t="s">
        <v>868</v>
      </c>
    </row>
    <row r="8" spans="2:14">
      <c r="B8" s="3" t="s">
        <v>77</v>
      </c>
      <c r="C8" s="3" t="s">
        <v>78</v>
      </c>
      <c r="D8" s="3" t="s">
        <v>106</v>
      </c>
      <c r="E8" s="3" t="s">
        <v>79</v>
      </c>
      <c r="F8" s="3" t="s">
        <v>156</v>
      </c>
      <c r="G8" s="3" t="s">
        <v>82</v>
      </c>
      <c r="H8" s="3" t="s">
        <v>109</v>
      </c>
      <c r="I8" s="3" t="s">
        <v>43</v>
      </c>
      <c r="J8" s="3" t="s">
        <v>110</v>
      </c>
      <c r="K8" s="3" t="s">
        <v>85</v>
      </c>
      <c r="L8" s="3" t="s">
        <v>111</v>
      </c>
      <c r="M8" s="3" t="s">
        <v>112</v>
      </c>
      <c r="N8" s="3" t="s">
        <v>87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869</v>
      </c>
      <c r="C11" s="12"/>
      <c r="D11" s="19"/>
      <c r="E11" s="3"/>
      <c r="F11" s="3"/>
      <c r="G11" s="3"/>
      <c r="H11" s="9">
        <v>4979633.4800000004</v>
      </c>
      <c r="K11" s="9">
        <v>286812.96000000002</v>
      </c>
      <c r="M11" s="10">
        <v>1</v>
      </c>
      <c r="N11" s="10">
        <v>0.15939999999999999</v>
      </c>
    </row>
    <row r="12" spans="2:14">
      <c r="B12" s="3" t="s">
        <v>91</v>
      </c>
      <c r="C12" s="12"/>
      <c r="D12" s="19"/>
      <c r="E12" s="3"/>
      <c r="F12" s="3"/>
      <c r="G12" s="3"/>
      <c r="H12" s="9">
        <v>2236766.9700000002</v>
      </c>
      <c r="K12" s="9">
        <v>51548.68</v>
      </c>
      <c r="M12" s="10">
        <v>0.1797</v>
      </c>
      <c r="N12" s="10">
        <v>2.86E-2</v>
      </c>
    </row>
    <row r="13" spans="2:14">
      <c r="B13" s="13" t="s">
        <v>870</v>
      </c>
      <c r="C13" s="14"/>
      <c r="D13" s="20"/>
      <c r="E13" s="13"/>
      <c r="F13" s="13"/>
      <c r="G13" s="13"/>
      <c r="H13" s="15">
        <v>65647.45</v>
      </c>
      <c r="K13" s="15">
        <v>777.46</v>
      </c>
      <c r="M13" s="16">
        <v>2.7000000000000001E-3</v>
      </c>
      <c r="N13" s="16">
        <v>4.0000000000000002E-4</v>
      </c>
    </row>
    <row r="14" spans="2:14">
      <c r="B14" s="6" t="s">
        <v>871</v>
      </c>
      <c r="C14" s="17">
        <v>1148899</v>
      </c>
      <c r="D14" s="18" t="s">
        <v>121</v>
      </c>
      <c r="E14" s="18">
        <v>511776783</v>
      </c>
      <c r="F14" s="6" t="s">
        <v>872</v>
      </c>
      <c r="G14" s="6" t="s">
        <v>93</v>
      </c>
      <c r="H14" s="7">
        <v>2068</v>
      </c>
      <c r="I14" s="7">
        <v>1602</v>
      </c>
      <c r="J14" s="7">
        <v>0</v>
      </c>
      <c r="K14" s="7">
        <v>33.130000000000003</v>
      </c>
      <c r="L14" s="8">
        <v>0</v>
      </c>
      <c r="M14" s="8">
        <v>1E-4</v>
      </c>
      <c r="N14" s="8">
        <v>0</v>
      </c>
    </row>
    <row r="15" spans="2:14">
      <c r="B15" s="6" t="s">
        <v>873</v>
      </c>
      <c r="C15" s="17">
        <v>1146356</v>
      </c>
      <c r="D15" s="18" t="s">
        <v>121</v>
      </c>
      <c r="E15" s="18">
        <v>510938608</v>
      </c>
      <c r="F15" s="6" t="s">
        <v>872</v>
      </c>
      <c r="G15" s="6" t="s">
        <v>93</v>
      </c>
      <c r="H15" s="7">
        <v>2650</v>
      </c>
      <c r="I15" s="7">
        <v>16010</v>
      </c>
      <c r="J15" s="7">
        <v>0</v>
      </c>
      <c r="K15" s="7">
        <v>424.26</v>
      </c>
      <c r="L15" s="8">
        <v>0</v>
      </c>
      <c r="M15" s="8">
        <v>1.5E-3</v>
      </c>
      <c r="N15" s="8">
        <v>2.0000000000000001E-4</v>
      </c>
    </row>
    <row r="16" spans="2:14">
      <c r="B16" s="6" t="s">
        <v>874</v>
      </c>
      <c r="C16" s="17">
        <v>1145044</v>
      </c>
      <c r="D16" s="18" t="s">
        <v>121</v>
      </c>
      <c r="E16" s="18">
        <v>513534974</v>
      </c>
      <c r="F16" s="6" t="s">
        <v>872</v>
      </c>
      <c r="G16" s="6" t="s">
        <v>93</v>
      </c>
      <c r="H16" s="7">
        <v>60929.45</v>
      </c>
      <c r="I16" s="7">
        <v>525.29999999999995</v>
      </c>
      <c r="J16" s="7">
        <v>0</v>
      </c>
      <c r="K16" s="7">
        <v>320.06</v>
      </c>
      <c r="L16" s="8">
        <v>1E-4</v>
      </c>
      <c r="M16" s="8">
        <v>1.1000000000000001E-3</v>
      </c>
      <c r="N16" s="8">
        <v>2.0000000000000001E-4</v>
      </c>
    </row>
    <row r="17" spans="2:14">
      <c r="B17" s="13" t="s">
        <v>875</v>
      </c>
      <c r="C17" s="14"/>
      <c r="D17" s="20"/>
      <c r="E17" s="13"/>
      <c r="F17" s="13"/>
      <c r="G17" s="13"/>
      <c r="H17" s="15">
        <v>807394.53</v>
      </c>
      <c r="K17" s="15">
        <v>40512.39</v>
      </c>
      <c r="M17" s="16">
        <v>0.14130000000000001</v>
      </c>
      <c r="N17" s="16">
        <v>2.2499999999999999E-2</v>
      </c>
    </row>
    <row r="18" spans="2:14">
      <c r="B18" s="6" t="s">
        <v>876</v>
      </c>
      <c r="C18" s="17">
        <v>1150374</v>
      </c>
      <c r="D18" s="18" t="s">
        <v>121</v>
      </c>
      <c r="E18" s="18">
        <v>511776783</v>
      </c>
      <c r="F18" s="6" t="s">
        <v>872</v>
      </c>
      <c r="G18" s="6" t="s">
        <v>93</v>
      </c>
      <c r="H18" s="7">
        <v>103090</v>
      </c>
      <c r="I18" s="7">
        <v>1572</v>
      </c>
      <c r="J18" s="7">
        <v>0</v>
      </c>
      <c r="K18" s="7">
        <v>1620.57</v>
      </c>
      <c r="L18" s="8">
        <v>3.5999999999999999E-3</v>
      </c>
      <c r="M18" s="8">
        <v>5.7000000000000002E-3</v>
      </c>
      <c r="N18" s="8">
        <v>8.9999999999999998E-4</v>
      </c>
    </row>
    <row r="19" spans="2:14">
      <c r="B19" s="6" t="s">
        <v>877</v>
      </c>
      <c r="C19" s="17">
        <v>1149020</v>
      </c>
      <c r="D19" s="18" t="s">
        <v>121</v>
      </c>
      <c r="E19" s="18">
        <v>511776783</v>
      </c>
      <c r="F19" s="6" t="s">
        <v>872</v>
      </c>
      <c r="G19" s="6" t="s">
        <v>93</v>
      </c>
      <c r="H19" s="7">
        <v>246918</v>
      </c>
      <c r="I19" s="7">
        <v>1240</v>
      </c>
      <c r="J19" s="7">
        <v>0</v>
      </c>
      <c r="K19" s="7">
        <v>3061.78</v>
      </c>
      <c r="L19" s="8">
        <v>6.9999999999999999E-4</v>
      </c>
      <c r="M19" s="8">
        <v>1.0699999999999999E-2</v>
      </c>
      <c r="N19" s="8">
        <v>1.6999999999999999E-3</v>
      </c>
    </row>
    <row r="20" spans="2:14">
      <c r="B20" s="6" t="s">
        <v>878</v>
      </c>
      <c r="C20" s="17">
        <v>1149053</v>
      </c>
      <c r="D20" s="18" t="s">
        <v>121</v>
      </c>
      <c r="E20" s="18">
        <v>511776783</v>
      </c>
      <c r="F20" s="6" t="s">
        <v>872</v>
      </c>
      <c r="G20" s="6" t="s">
        <v>93</v>
      </c>
      <c r="H20" s="7">
        <v>17576</v>
      </c>
      <c r="I20" s="7">
        <v>4875</v>
      </c>
      <c r="J20" s="7">
        <v>0</v>
      </c>
      <c r="K20" s="7">
        <v>856.83</v>
      </c>
      <c r="L20" s="8">
        <v>1.1999999999999999E-3</v>
      </c>
      <c r="M20" s="8">
        <v>3.0000000000000001E-3</v>
      </c>
      <c r="N20" s="8">
        <v>5.0000000000000001E-4</v>
      </c>
    </row>
    <row r="21" spans="2:14">
      <c r="B21" s="6" t="s">
        <v>879</v>
      </c>
      <c r="C21" s="17">
        <v>1149871</v>
      </c>
      <c r="D21" s="18" t="s">
        <v>121</v>
      </c>
      <c r="E21" s="18">
        <v>511776783</v>
      </c>
      <c r="F21" s="6" t="s">
        <v>872</v>
      </c>
      <c r="G21" s="6" t="s">
        <v>93</v>
      </c>
      <c r="H21" s="7">
        <v>107163</v>
      </c>
      <c r="I21" s="7">
        <v>1883</v>
      </c>
      <c r="J21" s="7">
        <v>0</v>
      </c>
      <c r="K21" s="7">
        <v>2017.88</v>
      </c>
      <c r="L21" s="8">
        <v>4.0000000000000001E-3</v>
      </c>
      <c r="M21" s="8">
        <v>7.0000000000000001E-3</v>
      </c>
      <c r="N21" s="8">
        <v>1.1000000000000001E-3</v>
      </c>
    </row>
    <row r="22" spans="2:14">
      <c r="B22" s="6" t="s">
        <v>880</v>
      </c>
      <c r="C22" s="17">
        <v>1149780</v>
      </c>
      <c r="D22" s="18" t="s">
        <v>121</v>
      </c>
      <c r="E22" s="18">
        <v>513765339</v>
      </c>
      <c r="F22" s="6" t="s">
        <v>872</v>
      </c>
      <c r="G22" s="6" t="s">
        <v>93</v>
      </c>
      <c r="H22" s="7">
        <v>17325</v>
      </c>
      <c r="I22" s="7">
        <v>4325</v>
      </c>
      <c r="J22" s="7">
        <v>0</v>
      </c>
      <c r="K22" s="7">
        <v>749.31</v>
      </c>
      <c r="L22" s="8">
        <v>8.9999999999999998E-4</v>
      </c>
      <c r="M22" s="8">
        <v>2.5999999999999999E-3</v>
      </c>
      <c r="N22" s="8">
        <v>4.0000000000000002E-4</v>
      </c>
    </row>
    <row r="23" spans="2:14">
      <c r="B23" s="6" t="s">
        <v>881</v>
      </c>
      <c r="C23" s="17">
        <v>1148162</v>
      </c>
      <c r="D23" s="18" t="s">
        <v>121</v>
      </c>
      <c r="E23" s="18">
        <v>513765339</v>
      </c>
      <c r="F23" s="6" t="s">
        <v>872</v>
      </c>
      <c r="G23" s="6" t="s">
        <v>93</v>
      </c>
      <c r="H23" s="7">
        <v>39034.949999999997</v>
      </c>
      <c r="I23" s="7">
        <v>10570</v>
      </c>
      <c r="J23" s="7">
        <v>0</v>
      </c>
      <c r="K23" s="7">
        <v>4125.99</v>
      </c>
      <c r="L23" s="8">
        <v>4.0000000000000002E-4</v>
      </c>
      <c r="M23" s="8">
        <v>1.44E-2</v>
      </c>
      <c r="N23" s="8">
        <v>2.3E-3</v>
      </c>
    </row>
    <row r="24" spans="2:14">
      <c r="B24" s="6" t="s">
        <v>882</v>
      </c>
      <c r="C24" s="17">
        <v>1147909</v>
      </c>
      <c r="D24" s="18" t="s">
        <v>121</v>
      </c>
      <c r="E24" s="18">
        <v>513765339</v>
      </c>
      <c r="F24" s="6" t="s">
        <v>872</v>
      </c>
      <c r="G24" s="6" t="s">
        <v>93</v>
      </c>
      <c r="H24" s="7">
        <v>22191</v>
      </c>
      <c r="I24" s="7">
        <v>4680</v>
      </c>
      <c r="J24" s="7">
        <v>0</v>
      </c>
      <c r="K24" s="7">
        <v>1038.54</v>
      </c>
      <c r="L24" s="8">
        <v>6.9999999999999999E-4</v>
      </c>
      <c r="M24" s="8">
        <v>3.5999999999999999E-3</v>
      </c>
      <c r="N24" s="8">
        <v>5.9999999999999995E-4</v>
      </c>
    </row>
    <row r="25" spans="2:14">
      <c r="B25" s="6" t="s">
        <v>883</v>
      </c>
      <c r="C25" s="17">
        <v>1147545</v>
      </c>
      <c r="D25" s="18" t="s">
        <v>121</v>
      </c>
      <c r="E25" s="18">
        <v>510938608</v>
      </c>
      <c r="F25" s="6" t="s">
        <v>872</v>
      </c>
      <c r="G25" s="6" t="s">
        <v>93</v>
      </c>
      <c r="H25" s="7">
        <v>8426</v>
      </c>
      <c r="I25" s="7">
        <v>8725</v>
      </c>
      <c r="J25" s="7">
        <v>0</v>
      </c>
      <c r="K25" s="7">
        <v>735.17</v>
      </c>
      <c r="L25" s="8">
        <v>1.1000000000000001E-3</v>
      </c>
      <c r="M25" s="8">
        <v>2.5999999999999999E-3</v>
      </c>
      <c r="N25" s="8">
        <v>4.0000000000000002E-4</v>
      </c>
    </row>
    <row r="26" spans="2:14">
      <c r="B26" s="6" t="s">
        <v>884</v>
      </c>
      <c r="C26" s="17">
        <v>1147271</v>
      </c>
      <c r="D26" s="18" t="s">
        <v>121</v>
      </c>
      <c r="E26" s="18">
        <v>510938608</v>
      </c>
      <c r="F26" s="6" t="s">
        <v>872</v>
      </c>
      <c r="G26" s="6" t="s">
        <v>93</v>
      </c>
      <c r="H26" s="7">
        <v>22800</v>
      </c>
      <c r="I26" s="7">
        <v>12660</v>
      </c>
      <c r="J26" s="7">
        <v>0</v>
      </c>
      <c r="K26" s="7">
        <v>2886.48</v>
      </c>
      <c r="L26" s="8">
        <v>3.8E-3</v>
      </c>
      <c r="M26" s="8">
        <v>1.01E-2</v>
      </c>
      <c r="N26" s="8">
        <v>1.6000000000000001E-3</v>
      </c>
    </row>
    <row r="27" spans="2:14">
      <c r="B27" s="6" t="s">
        <v>885</v>
      </c>
      <c r="C27" s="17">
        <v>1146505</v>
      </c>
      <c r="D27" s="18" t="s">
        <v>121</v>
      </c>
      <c r="E27" s="18">
        <v>510938608</v>
      </c>
      <c r="F27" s="6" t="s">
        <v>872</v>
      </c>
      <c r="G27" s="6" t="s">
        <v>93</v>
      </c>
      <c r="H27" s="7">
        <v>15069</v>
      </c>
      <c r="I27" s="7">
        <v>28620</v>
      </c>
      <c r="J27" s="7">
        <v>0</v>
      </c>
      <c r="K27" s="7">
        <v>4312.75</v>
      </c>
      <c r="L27" s="8">
        <v>1.1000000000000001E-3</v>
      </c>
      <c r="M27" s="8">
        <v>1.4999999999999999E-2</v>
      </c>
      <c r="N27" s="8">
        <v>2.3999999999999998E-3</v>
      </c>
    </row>
    <row r="28" spans="2:14">
      <c r="B28" s="6" t="s">
        <v>886</v>
      </c>
      <c r="C28" s="17">
        <v>1147248</v>
      </c>
      <c r="D28" s="18" t="s">
        <v>121</v>
      </c>
      <c r="E28" s="18">
        <v>510938608</v>
      </c>
      <c r="F28" s="6" t="s">
        <v>872</v>
      </c>
      <c r="G28" s="6" t="s">
        <v>93</v>
      </c>
      <c r="H28" s="7">
        <v>43002</v>
      </c>
      <c r="I28" s="7">
        <v>2347</v>
      </c>
      <c r="J28" s="7">
        <v>0</v>
      </c>
      <c r="K28" s="7">
        <v>1009.26</v>
      </c>
      <c r="L28" s="8">
        <v>1.1999999999999999E-3</v>
      </c>
      <c r="M28" s="8">
        <v>3.5000000000000001E-3</v>
      </c>
      <c r="N28" s="8">
        <v>5.9999999999999995E-4</v>
      </c>
    </row>
    <row r="29" spans="2:14">
      <c r="B29" s="6" t="s">
        <v>887</v>
      </c>
      <c r="C29" s="17">
        <v>1146471</v>
      </c>
      <c r="D29" s="18" t="s">
        <v>121</v>
      </c>
      <c r="E29" s="18">
        <v>510938608</v>
      </c>
      <c r="F29" s="6" t="s">
        <v>872</v>
      </c>
      <c r="G29" s="6" t="s">
        <v>93</v>
      </c>
      <c r="H29" s="7">
        <v>20911</v>
      </c>
      <c r="I29" s="7">
        <v>11650</v>
      </c>
      <c r="J29" s="7">
        <v>0</v>
      </c>
      <c r="K29" s="7">
        <v>2436.13</v>
      </c>
      <c r="L29" s="8">
        <v>4.0000000000000002E-4</v>
      </c>
      <c r="M29" s="8">
        <v>8.5000000000000006E-3</v>
      </c>
      <c r="N29" s="8">
        <v>1.4E-3</v>
      </c>
    </row>
    <row r="30" spans="2:14">
      <c r="B30" s="6" t="s">
        <v>888</v>
      </c>
      <c r="C30" s="17">
        <v>1146091</v>
      </c>
      <c r="D30" s="18" t="s">
        <v>121</v>
      </c>
      <c r="E30" s="18">
        <v>510938608</v>
      </c>
      <c r="F30" s="6" t="s">
        <v>872</v>
      </c>
      <c r="G30" s="6" t="s">
        <v>93</v>
      </c>
      <c r="H30" s="7">
        <v>11565</v>
      </c>
      <c r="I30" s="7">
        <v>8584</v>
      </c>
      <c r="J30" s="7">
        <v>0</v>
      </c>
      <c r="K30" s="7">
        <v>992.74</v>
      </c>
      <c r="L30" s="8">
        <v>1.5E-3</v>
      </c>
      <c r="M30" s="8">
        <v>3.5000000000000001E-3</v>
      </c>
      <c r="N30" s="8">
        <v>5.9999999999999995E-4</v>
      </c>
    </row>
    <row r="31" spans="2:14">
      <c r="B31" s="6" t="s">
        <v>1321</v>
      </c>
      <c r="C31" s="17">
        <v>1150895</v>
      </c>
      <c r="D31" s="18" t="s">
        <v>121</v>
      </c>
      <c r="E31" s="18">
        <v>513534974</v>
      </c>
      <c r="F31" s="6" t="s">
        <v>872</v>
      </c>
      <c r="G31" s="6" t="s">
        <v>93</v>
      </c>
      <c r="H31" s="7">
        <v>10479</v>
      </c>
      <c r="I31" s="7">
        <v>6194</v>
      </c>
      <c r="J31" s="7">
        <v>0</v>
      </c>
      <c r="K31" s="7">
        <v>649.07000000000005</v>
      </c>
      <c r="L31" s="8">
        <v>2.2000000000000001E-3</v>
      </c>
      <c r="M31" s="8">
        <v>2.3E-3</v>
      </c>
      <c r="N31" s="8">
        <v>4.0000000000000002E-4</v>
      </c>
    </row>
    <row r="32" spans="2:14">
      <c r="B32" s="6" t="s">
        <v>889</v>
      </c>
      <c r="C32" s="17">
        <v>1143734</v>
      </c>
      <c r="D32" s="18" t="s">
        <v>121</v>
      </c>
      <c r="E32" s="18">
        <v>513534974</v>
      </c>
      <c r="F32" s="6" t="s">
        <v>872</v>
      </c>
      <c r="G32" s="6" t="s">
        <v>93</v>
      </c>
      <c r="H32" s="7">
        <v>25837.58</v>
      </c>
      <c r="I32" s="7">
        <v>8088</v>
      </c>
      <c r="J32" s="7">
        <v>0</v>
      </c>
      <c r="K32" s="7">
        <v>2089.7399999999998</v>
      </c>
      <c r="L32" s="8">
        <v>5.0000000000000001E-4</v>
      </c>
      <c r="M32" s="8">
        <v>7.3000000000000001E-3</v>
      </c>
      <c r="N32" s="8">
        <v>1.1999999999999999E-3</v>
      </c>
    </row>
    <row r="33" spans="2:14">
      <c r="B33" s="6" t="s">
        <v>890</v>
      </c>
      <c r="C33" s="17">
        <v>1160159</v>
      </c>
      <c r="D33" s="18" t="s">
        <v>121</v>
      </c>
      <c r="E33" s="18">
        <v>513534974</v>
      </c>
      <c r="F33" s="6" t="s">
        <v>872</v>
      </c>
      <c r="G33" s="6" t="s">
        <v>93</v>
      </c>
      <c r="H33" s="7">
        <v>8344</v>
      </c>
      <c r="I33" s="7">
        <v>3024</v>
      </c>
      <c r="J33" s="7">
        <v>0</v>
      </c>
      <c r="K33" s="7">
        <v>252.32</v>
      </c>
      <c r="L33" s="8">
        <v>1E-3</v>
      </c>
      <c r="M33" s="8">
        <v>8.9999999999999998E-4</v>
      </c>
      <c r="N33" s="8">
        <v>1E-4</v>
      </c>
    </row>
    <row r="34" spans="2:14">
      <c r="B34" s="6" t="s">
        <v>891</v>
      </c>
      <c r="C34" s="17">
        <v>1144385</v>
      </c>
      <c r="D34" s="18" t="s">
        <v>121</v>
      </c>
      <c r="E34" s="18">
        <v>513534974</v>
      </c>
      <c r="F34" s="6" t="s">
        <v>872</v>
      </c>
      <c r="G34" s="6" t="s">
        <v>93</v>
      </c>
      <c r="H34" s="7">
        <v>57362</v>
      </c>
      <c r="I34" s="7">
        <v>12490</v>
      </c>
      <c r="J34" s="7">
        <v>0</v>
      </c>
      <c r="K34" s="7">
        <v>7164.51</v>
      </c>
      <c r="L34" s="8">
        <v>2.2000000000000001E-3</v>
      </c>
      <c r="M34" s="8">
        <v>2.5000000000000001E-2</v>
      </c>
      <c r="N34" s="8">
        <v>4.0000000000000001E-3</v>
      </c>
    </row>
    <row r="35" spans="2:14">
      <c r="B35" s="6" t="s">
        <v>892</v>
      </c>
      <c r="C35" s="17">
        <v>1144401</v>
      </c>
      <c r="D35" s="18" t="s">
        <v>121</v>
      </c>
      <c r="E35" s="18">
        <v>513534974</v>
      </c>
      <c r="F35" s="6" t="s">
        <v>872</v>
      </c>
      <c r="G35" s="6" t="s">
        <v>93</v>
      </c>
      <c r="H35" s="7">
        <v>25591</v>
      </c>
      <c r="I35" s="7">
        <v>15540</v>
      </c>
      <c r="J35" s="7">
        <v>0</v>
      </c>
      <c r="K35" s="7">
        <v>3976.84</v>
      </c>
      <c r="L35" s="8">
        <v>1.5E-3</v>
      </c>
      <c r="M35" s="8">
        <v>1.3899999999999999E-2</v>
      </c>
      <c r="N35" s="8">
        <v>2.2000000000000001E-3</v>
      </c>
    </row>
    <row r="36" spans="2:14">
      <c r="B36" s="6" t="s">
        <v>893</v>
      </c>
      <c r="C36" s="17">
        <v>1144526</v>
      </c>
      <c r="D36" s="18" t="s">
        <v>121</v>
      </c>
      <c r="E36" s="18">
        <v>513534974</v>
      </c>
      <c r="F36" s="6" t="s">
        <v>872</v>
      </c>
      <c r="G36" s="6" t="s">
        <v>93</v>
      </c>
      <c r="H36" s="7">
        <v>4710</v>
      </c>
      <c r="I36" s="7">
        <v>11390</v>
      </c>
      <c r="J36" s="7">
        <v>0</v>
      </c>
      <c r="K36" s="7">
        <v>536.47</v>
      </c>
      <c r="L36" s="8">
        <v>2.9999999999999997E-4</v>
      </c>
      <c r="M36" s="8">
        <v>1.9E-3</v>
      </c>
      <c r="N36" s="8">
        <v>2.9999999999999997E-4</v>
      </c>
    </row>
    <row r="37" spans="2:14">
      <c r="B37" s="13" t="s">
        <v>894</v>
      </c>
      <c r="C37" s="14"/>
      <c r="D37" s="20"/>
      <c r="E37" s="13"/>
      <c r="F37" s="13"/>
      <c r="G37" s="13"/>
      <c r="H37" s="15">
        <v>1363724.99</v>
      </c>
      <c r="K37" s="15">
        <v>10258.83</v>
      </c>
      <c r="M37" s="16">
        <v>3.5799999999999998E-2</v>
      </c>
      <c r="N37" s="16">
        <v>5.7000000000000002E-3</v>
      </c>
    </row>
    <row r="38" spans="2:14">
      <c r="B38" s="6" t="s">
        <v>895</v>
      </c>
      <c r="C38" s="17">
        <v>1148261</v>
      </c>
      <c r="D38" s="18" t="s">
        <v>121</v>
      </c>
      <c r="E38" s="18">
        <v>513765339</v>
      </c>
      <c r="F38" s="6" t="s">
        <v>896</v>
      </c>
      <c r="G38" s="6" t="s">
        <v>93</v>
      </c>
      <c r="H38" s="7">
        <v>1217412.99</v>
      </c>
      <c r="I38" s="7">
        <v>380.44</v>
      </c>
      <c r="J38" s="7">
        <v>0</v>
      </c>
      <c r="K38" s="7">
        <v>4631.53</v>
      </c>
      <c r="L38" s="8">
        <v>1.1999999999999999E-3</v>
      </c>
      <c r="M38" s="8">
        <v>1.61E-2</v>
      </c>
      <c r="N38" s="8">
        <v>2.5999999999999999E-3</v>
      </c>
    </row>
    <row r="39" spans="2:14">
      <c r="B39" s="6" t="s">
        <v>897</v>
      </c>
      <c r="C39" s="17">
        <v>1150762</v>
      </c>
      <c r="D39" s="18" t="s">
        <v>121</v>
      </c>
      <c r="E39" s="18">
        <v>510938608</v>
      </c>
      <c r="F39" s="6" t="s">
        <v>896</v>
      </c>
      <c r="G39" s="6" t="s">
        <v>93</v>
      </c>
      <c r="H39" s="7">
        <v>27023</v>
      </c>
      <c r="I39" s="7">
        <v>3964.35</v>
      </c>
      <c r="J39" s="7">
        <v>0</v>
      </c>
      <c r="K39" s="7">
        <v>1071.29</v>
      </c>
      <c r="L39" s="8">
        <v>2.5000000000000001E-3</v>
      </c>
      <c r="M39" s="8">
        <v>3.7000000000000002E-3</v>
      </c>
      <c r="N39" s="8">
        <v>5.9999999999999995E-4</v>
      </c>
    </row>
    <row r="40" spans="2:14">
      <c r="B40" s="6" t="s">
        <v>898</v>
      </c>
      <c r="C40" s="17">
        <v>1146414</v>
      </c>
      <c r="D40" s="18" t="s">
        <v>121</v>
      </c>
      <c r="E40" s="18">
        <v>510938608</v>
      </c>
      <c r="F40" s="6" t="s">
        <v>896</v>
      </c>
      <c r="G40" s="6" t="s">
        <v>93</v>
      </c>
      <c r="H40" s="7">
        <v>119289</v>
      </c>
      <c r="I40" s="7">
        <v>3819.31</v>
      </c>
      <c r="J40" s="7">
        <v>0</v>
      </c>
      <c r="K40" s="7">
        <v>4556.0200000000004</v>
      </c>
      <c r="L40" s="8">
        <v>5.1999999999999998E-3</v>
      </c>
      <c r="M40" s="8">
        <v>1.5900000000000001E-2</v>
      </c>
      <c r="N40" s="8">
        <v>2.5000000000000001E-3</v>
      </c>
    </row>
    <row r="41" spans="2:14">
      <c r="B41" s="13" t="s">
        <v>899</v>
      </c>
      <c r="C41" s="14"/>
      <c r="D41" s="20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900</v>
      </c>
      <c r="C42" s="14"/>
      <c r="D42" s="20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901</v>
      </c>
      <c r="C43" s="14"/>
      <c r="D43" s="20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3" t="s">
        <v>102</v>
      </c>
      <c r="C44" s="12"/>
      <c r="D44" s="19"/>
      <c r="E44" s="3"/>
      <c r="F44" s="3"/>
      <c r="G44" s="3"/>
      <c r="H44" s="9">
        <v>2742866.51</v>
      </c>
      <c r="K44" s="9">
        <v>235264.28</v>
      </c>
      <c r="M44" s="10">
        <v>0.82030000000000003</v>
      </c>
      <c r="N44" s="10">
        <v>0.13070000000000001</v>
      </c>
    </row>
    <row r="45" spans="2:14">
      <c r="B45" s="13" t="s">
        <v>902</v>
      </c>
      <c r="C45" s="14"/>
      <c r="D45" s="20"/>
      <c r="E45" s="13"/>
      <c r="F45" s="13"/>
      <c r="G45" s="13"/>
      <c r="H45" s="15">
        <v>2689937.51</v>
      </c>
      <c r="K45" s="15">
        <v>219871.93</v>
      </c>
      <c r="M45" s="16">
        <v>0.76659999999999995</v>
      </c>
      <c r="N45" s="16">
        <v>0.1222</v>
      </c>
    </row>
    <row r="46" spans="2:14">
      <c r="B46" s="6" t="s">
        <v>903</v>
      </c>
      <c r="C46" s="17" t="s">
        <v>904</v>
      </c>
      <c r="D46" s="18" t="s">
        <v>435</v>
      </c>
      <c r="E46" s="6"/>
      <c r="F46" s="6" t="s">
        <v>872</v>
      </c>
      <c r="G46" s="6" t="s">
        <v>44</v>
      </c>
      <c r="H46" s="7">
        <v>246</v>
      </c>
      <c r="I46" s="7">
        <v>19805.57</v>
      </c>
      <c r="J46" s="7">
        <v>0</v>
      </c>
      <c r="K46" s="7">
        <v>168.38</v>
      </c>
      <c r="L46" s="8">
        <v>0</v>
      </c>
      <c r="M46" s="8">
        <v>5.9999999999999995E-4</v>
      </c>
      <c r="N46" s="8">
        <v>1E-4</v>
      </c>
    </row>
    <row r="47" spans="2:14">
      <c r="B47" s="6" t="s">
        <v>905</v>
      </c>
      <c r="C47" s="17" t="s">
        <v>906</v>
      </c>
      <c r="D47" s="18" t="s">
        <v>653</v>
      </c>
      <c r="E47" s="6"/>
      <c r="F47" s="6" t="s">
        <v>872</v>
      </c>
      <c r="G47" s="6" t="s">
        <v>44</v>
      </c>
      <c r="H47" s="7">
        <v>498</v>
      </c>
      <c r="I47" s="7">
        <v>12051</v>
      </c>
      <c r="J47" s="7">
        <v>0</v>
      </c>
      <c r="K47" s="7">
        <v>207.41</v>
      </c>
      <c r="L47" s="8">
        <v>0</v>
      </c>
      <c r="M47" s="8">
        <v>6.9999999999999999E-4</v>
      </c>
      <c r="N47" s="8">
        <v>1E-4</v>
      </c>
    </row>
    <row r="48" spans="2:14">
      <c r="B48" s="6" t="s">
        <v>907</v>
      </c>
      <c r="C48" s="17" t="s">
        <v>908</v>
      </c>
      <c r="D48" s="18" t="s">
        <v>435</v>
      </c>
      <c r="E48" s="6"/>
      <c r="F48" s="6" t="s">
        <v>872</v>
      </c>
      <c r="G48" s="6" t="s">
        <v>44</v>
      </c>
      <c r="H48" s="7">
        <v>24907</v>
      </c>
      <c r="I48" s="7">
        <v>4363</v>
      </c>
      <c r="J48" s="7">
        <v>0</v>
      </c>
      <c r="K48" s="7">
        <v>3755.61</v>
      </c>
      <c r="L48" s="8">
        <v>2.0000000000000001E-4</v>
      </c>
      <c r="M48" s="8">
        <v>1.3100000000000001E-2</v>
      </c>
      <c r="N48" s="8">
        <v>2.0999999999999999E-3</v>
      </c>
    </row>
    <row r="49" spans="2:14">
      <c r="B49" s="6" t="s">
        <v>909</v>
      </c>
      <c r="C49" s="17" t="s">
        <v>910</v>
      </c>
      <c r="D49" s="18" t="s">
        <v>435</v>
      </c>
      <c r="E49" s="6"/>
      <c r="F49" s="6" t="s">
        <v>872</v>
      </c>
      <c r="G49" s="6" t="s">
        <v>44</v>
      </c>
      <c r="H49" s="7">
        <v>19690</v>
      </c>
      <c r="I49" s="7">
        <v>6560</v>
      </c>
      <c r="J49" s="7">
        <v>0</v>
      </c>
      <c r="K49" s="7">
        <v>4463.99</v>
      </c>
      <c r="L49" s="8">
        <v>1E-4</v>
      </c>
      <c r="M49" s="8">
        <v>1.5599999999999999E-2</v>
      </c>
      <c r="N49" s="8">
        <v>2.5000000000000001E-3</v>
      </c>
    </row>
    <row r="50" spans="2:14">
      <c r="B50" s="6" t="s">
        <v>911</v>
      </c>
      <c r="C50" s="17" t="s">
        <v>912</v>
      </c>
      <c r="D50" s="18" t="s">
        <v>653</v>
      </c>
      <c r="E50" s="6"/>
      <c r="F50" s="6" t="s">
        <v>872</v>
      </c>
      <c r="G50" s="6" t="s">
        <v>44</v>
      </c>
      <c r="H50" s="7">
        <v>5343</v>
      </c>
      <c r="I50" s="7">
        <v>7350</v>
      </c>
      <c r="J50" s="7">
        <v>0</v>
      </c>
      <c r="K50" s="7">
        <v>1357.21</v>
      </c>
      <c r="L50" s="8">
        <v>1E-4</v>
      </c>
      <c r="M50" s="8">
        <v>4.7000000000000002E-3</v>
      </c>
      <c r="N50" s="8">
        <v>8.0000000000000004E-4</v>
      </c>
    </row>
    <row r="51" spans="2:14">
      <c r="B51" s="6" t="s">
        <v>913</v>
      </c>
      <c r="C51" s="17" t="s">
        <v>914</v>
      </c>
      <c r="D51" s="18" t="s">
        <v>435</v>
      </c>
      <c r="E51" s="6"/>
      <c r="F51" s="6" t="s">
        <v>872</v>
      </c>
      <c r="G51" s="6" t="s">
        <v>44</v>
      </c>
      <c r="H51" s="7">
        <v>6666</v>
      </c>
      <c r="I51" s="7">
        <v>4630</v>
      </c>
      <c r="J51" s="7">
        <v>0</v>
      </c>
      <c r="K51" s="7">
        <v>1066.6500000000001</v>
      </c>
      <c r="L51" s="8">
        <v>1E-4</v>
      </c>
      <c r="M51" s="8">
        <v>3.7000000000000002E-3</v>
      </c>
      <c r="N51" s="8">
        <v>5.9999999999999995E-4</v>
      </c>
    </row>
    <row r="52" spans="2:14">
      <c r="B52" s="6" t="s">
        <v>915</v>
      </c>
      <c r="C52" s="17" t="s">
        <v>916</v>
      </c>
      <c r="D52" s="18" t="s">
        <v>435</v>
      </c>
      <c r="E52" s="6"/>
      <c r="F52" s="6" t="s">
        <v>872</v>
      </c>
      <c r="G52" s="6" t="s">
        <v>44</v>
      </c>
      <c r="H52" s="7">
        <v>4970</v>
      </c>
      <c r="I52" s="7">
        <v>16567</v>
      </c>
      <c r="J52" s="7">
        <v>0</v>
      </c>
      <c r="K52" s="7">
        <v>2845.6</v>
      </c>
      <c r="L52" s="8">
        <v>0</v>
      </c>
      <c r="M52" s="8">
        <v>9.9000000000000008E-3</v>
      </c>
      <c r="N52" s="8">
        <v>1.6000000000000001E-3</v>
      </c>
    </row>
    <row r="53" spans="2:14">
      <c r="B53" s="6" t="s">
        <v>917</v>
      </c>
      <c r="C53" s="17" t="s">
        <v>918</v>
      </c>
      <c r="D53" s="18" t="s">
        <v>435</v>
      </c>
      <c r="E53" s="6"/>
      <c r="F53" s="6" t="s">
        <v>872</v>
      </c>
      <c r="G53" s="6" t="s">
        <v>44</v>
      </c>
      <c r="H53" s="7">
        <v>1585</v>
      </c>
      <c r="I53" s="7">
        <v>21049</v>
      </c>
      <c r="J53" s="7">
        <v>0</v>
      </c>
      <c r="K53" s="7">
        <v>1153.01</v>
      </c>
      <c r="L53" s="8">
        <v>2.0000000000000001E-4</v>
      </c>
      <c r="M53" s="8">
        <v>4.0000000000000001E-3</v>
      </c>
      <c r="N53" s="8">
        <v>5.9999999999999995E-4</v>
      </c>
    </row>
    <row r="54" spans="2:14">
      <c r="B54" s="6" t="s">
        <v>919</v>
      </c>
      <c r="C54" s="17" t="s">
        <v>920</v>
      </c>
      <c r="D54" s="18" t="s">
        <v>653</v>
      </c>
      <c r="E54" s="6"/>
      <c r="F54" s="6" t="s">
        <v>872</v>
      </c>
      <c r="G54" s="6" t="s">
        <v>44</v>
      </c>
      <c r="H54" s="7">
        <v>4393</v>
      </c>
      <c r="I54" s="7">
        <v>6409</v>
      </c>
      <c r="J54" s="7">
        <v>0</v>
      </c>
      <c r="K54" s="7">
        <v>973.03</v>
      </c>
      <c r="L54" s="8">
        <v>1E-4</v>
      </c>
      <c r="M54" s="8">
        <v>3.3999999999999998E-3</v>
      </c>
      <c r="N54" s="8">
        <v>5.0000000000000001E-4</v>
      </c>
    </row>
    <row r="55" spans="2:14">
      <c r="B55" s="6" t="s">
        <v>921</v>
      </c>
      <c r="C55" s="17" t="s">
        <v>922</v>
      </c>
      <c r="D55" s="18" t="s">
        <v>435</v>
      </c>
      <c r="E55" s="6"/>
      <c r="F55" s="6" t="s">
        <v>872</v>
      </c>
      <c r="G55" s="6" t="s">
        <v>44</v>
      </c>
      <c r="H55" s="7">
        <v>3115</v>
      </c>
      <c r="I55" s="7">
        <v>8647</v>
      </c>
      <c r="J55" s="7">
        <v>0</v>
      </c>
      <c r="K55" s="7">
        <v>930.89</v>
      </c>
      <c r="L55" s="8">
        <v>1E-4</v>
      </c>
      <c r="M55" s="8">
        <v>3.2000000000000002E-3</v>
      </c>
      <c r="N55" s="8">
        <v>5.0000000000000001E-4</v>
      </c>
    </row>
    <row r="56" spans="2:14">
      <c r="B56" s="6" t="s">
        <v>923</v>
      </c>
      <c r="C56" s="17" t="s">
        <v>924</v>
      </c>
      <c r="D56" s="18" t="s">
        <v>150</v>
      </c>
      <c r="E56" s="6"/>
      <c r="F56" s="6" t="s">
        <v>872</v>
      </c>
      <c r="G56" s="6" t="s">
        <v>44</v>
      </c>
      <c r="H56" s="7">
        <v>13903</v>
      </c>
      <c r="I56" s="7">
        <v>3515</v>
      </c>
      <c r="J56" s="7">
        <v>0</v>
      </c>
      <c r="K56" s="7">
        <v>1688.91</v>
      </c>
      <c r="L56" s="8">
        <v>1E-4</v>
      </c>
      <c r="M56" s="8">
        <v>5.8999999999999999E-3</v>
      </c>
      <c r="N56" s="8">
        <v>8.9999999999999998E-4</v>
      </c>
    </row>
    <row r="57" spans="2:14">
      <c r="B57" s="6" t="s">
        <v>925</v>
      </c>
      <c r="C57" s="17" t="s">
        <v>926</v>
      </c>
      <c r="D57" s="18" t="s">
        <v>653</v>
      </c>
      <c r="E57" s="6"/>
      <c r="F57" s="6" t="s">
        <v>872</v>
      </c>
      <c r="G57" s="6" t="s">
        <v>44</v>
      </c>
      <c r="H57" s="7">
        <v>737</v>
      </c>
      <c r="I57" s="7">
        <v>25110</v>
      </c>
      <c r="J57" s="7">
        <v>0</v>
      </c>
      <c r="K57" s="7">
        <v>639.57000000000005</v>
      </c>
      <c r="L57" s="8">
        <v>1E-4</v>
      </c>
      <c r="M57" s="8">
        <v>2.2000000000000001E-3</v>
      </c>
      <c r="N57" s="8">
        <v>4.0000000000000002E-4</v>
      </c>
    </row>
    <row r="58" spans="2:14">
      <c r="B58" s="6" t="s">
        <v>927</v>
      </c>
      <c r="C58" s="17" t="s">
        <v>928</v>
      </c>
      <c r="D58" s="18" t="s">
        <v>435</v>
      </c>
      <c r="E58" s="6"/>
      <c r="F58" s="6" t="s">
        <v>872</v>
      </c>
      <c r="G58" s="6" t="s">
        <v>44</v>
      </c>
      <c r="H58" s="7">
        <v>7397</v>
      </c>
      <c r="I58" s="7">
        <v>6850</v>
      </c>
      <c r="J58" s="7">
        <v>0</v>
      </c>
      <c r="K58" s="7">
        <v>1751.14</v>
      </c>
      <c r="L58" s="8">
        <v>2E-3</v>
      </c>
      <c r="M58" s="8">
        <v>6.1000000000000004E-3</v>
      </c>
      <c r="N58" s="8">
        <v>1E-3</v>
      </c>
    </row>
    <row r="59" spans="2:14">
      <c r="B59" s="6" t="s">
        <v>929</v>
      </c>
      <c r="C59" s="17" t="s">
        <v>930</v>
      </c>
      <c r="D59" s="18" t="s">
        <v>653</v>
      </c>
      <c r="E59" s="6"/>
      <c r="F59" s="6" t="s">
        <v>872</v>
      </c>
      <c r="G59" s="6" t="s">
        <v>44</v>
      </c>
      <c r="H59" s="7">
        <v>5900</v>
      </c>
      <c r="I59" s="7">
        <v>4200</v>
      </c>
      <c r="J59" s="7">
        <v>0</v>
      </c>
      <c r="K59" s="7">
        <v>856.4</v>
      </c>
      <c r="L59" s="8">
        <v>1E-4</v>
      </c>
      <c r="M59" s="8">
        <v>3.0000000000000001E-3</v>
      </c>
      <c r="N59" s="8">
        <v>5.0000000000000001E-4</v>
      </c>
    </row>
    <row r="60" spans="2:14">
      <c r="B60" s="6" t="s">
        <v>931</v>
      </c>
      <c r="C60" s="17" t="s">
        <v>932</v>
      </c>
      <c r="D60" s="18" t="s">
        <v>435</v>
      </c>
      <c r="E60" s="6"/>
      <c r="F60" s="6" t="s">
        <v>872</v>
      </c>
      <c r="G60" s="6" t="s">
        <v>44</v>
      </c>
      <c r="H60" s="7">
        <v>8650</v>
      </c>
      <c r="I60" s="7">
        <v>4447</v>
      </c>
      <c r="J60" s="7">
        <v>0</v>
      </c>
      <c r="K60" s="7">
        <v>1329.4</v>
      </c>
      <c r="L60" s="8">
        <v>0</v>
      </c>
      <c r="M60" s="8">
        <v>4.5999999999999999E-3</v>
      </c>
      <c r="N60" s="8">
        <v>6.9999999999999999E-4</v>
      </c>
    </row>
    <row r="61" spans="2:14">
      <c r="B61" s="6" t="s">
        <v>933</v>
      </c>
      <c r="C61" s="17" t="s">
        <v>934</v>
      </c>
      <c r="D61" s="18" t="s">
        <v>435</v>
      </c>
      <c r="E61" s="6"/>
      <c r="F61" s="6" t="s">
        <v>872</v>
      </c>
      <c r="G61" s="6" t="s">
        <v>44</v>
      </c>
      <c r="H61" s="7">
        <v>3567</v>
      </c>
      <c r="I61" s="7">
        <v>19174</v>
      </c>
      <c r="J61" s="7">
        <v>0</v>
      </c>
      <c r="K61" s="7">
        <v>2363.6799999999998</v>
      </c>
      <c r="L61" s="8">
        <v>1E-4</v>
      </c>
      <c r="M61" s="8">
        <v>8.2000000000000007E-3</v>
      </c>
      <c r="N61" s="8">
        <v>1.2999999999999999E-3</v>
      </c>
    </row>
    <row r="62" spans="2:14">
      <c r="B62" s="6" t="s">
        <v>935</v>
      </c>
      <c r="C62" s="17" t="s">
        <v>936</v>
      </c>
      <c r="D62" s="18" t="s">
        <v>435</v>
      </c>
      <c r="E62" s="6"/>
      <c r="F62" s="6" t="s">
        <v>872</v>
      </c>
      <c r="G62" s="6" t="s">
        <v>44</v>
      </c>
      <c r="H62" s="7">
        <v>7604</v>
      </c>
      <c r="I62" s="7">
        <v>24485</v>
      </c>
      <c r="J62" s="7">
        <v>0</v>
      </c>
      <c r="K62" s="7">
        <v>6434.52</v>
      </c>
      <c r="L62" s="8">
        <v>1E-4</v>
      </c>
      <c r="M62" s="8">
        <v>2.24E-2</v>
      </c>
      <c r="N62" s="8">
        <v>3.5999999999999999E-3</v>
      </c>
    </row>
    <row r="63" spans="2:14">
      <c r="B63" s="6" t="s">
        <v>937</v>
      </c>
      <c r="C63" s="17" t="s">
        <v>938</v>
      </c>
      <c r="D63" s="18" t="s">
        <v>435</v>
      </c>
      <c r="E63" s="6"/>
      <c r="F63" s="6" t="s">
        <v>872</v>
      </c>
      <c r="G63" s="6" t="s">
        <v>44</v>
      </c>
      <c r="H63" s="7">
        <v>10615</v>
      </c>
      <c r="I63" s="7">
        <v>29580</v>
      </c>
      <c r="J63" s="7">
        <v>0</v>
      </c>
      <c r="K63" s="7">
        <v>10851.55</v>
      </c>
      <c r="L63" s="8">
        <v>1E-4</v>
      </c>
      <c r="M63" s="8">
        <v>3.78E-2</v>
      </c>
      <c r="N63" s="8">
        <v>6.0000000000000001E-3</v>
      </c>
    </row>
    <row r="64" spans="2:14">
      <c r="B64" s="6" t="s">
        <v>939</v>
      </c>
      <c r="C64" s="17" t="s">
        <v>940</v>
      </c>
      <c r="D64" s="18" t="s">
        <v>435</v>
      </c>
      <c r="E64" s="6"/>
      <c r="F64" s="6" t="s">
        <v>872</v>
      </c>
      <c r="G64" s="6" t="s">
        <v>44</v>
      </c>
      <c r="H64" s="7">
        <v>2864</v>
      </c>
      <c r="I64" s="7">
        <v>5924</v>
      </c>
      <c r="J64" s="7">
        <v>0</v>
      </c>
      <c r="K64" s="7">
        <v>586.36</v>
      </c>
      <c r="L64" s="8">
        <v>0</v>
      </c>
      <c r="M64" s="8">
        <v>2E-3</v>
      </c>
      <c r="N64" s="8">
        <v>2.9999999999999997E-4</v>
      </c>
    </row>
    <row r="65" spans="2:14">
      <c r="B65" s="6" t="s">
        <v>941</v>
      </c>
      <c r="C65" s="17" t="s">
        <v>942</v>
      </c>
      <c r="D65" s="18" t="s">
        <v>435</v>
      </c>
      <c r="E65" s="6"/>
      <c r="F65" s="6" t="s">
        <v>872</v>
      </c>
      <c r="G65" s="6" t="s">
        <v>44</v>
      </c>
      <c r="H65" s="7">
        <v>20697</v>
      </c>
      <c r="I65" s="7">
        <v>6004</v>
      </c>
      <c r="J65" s="7">
        <v>96.09</v>
      </c>
      <c r="K65" s="7">
        <v>4390.68</v>
      </c>
      <c r="L65" s="8">
        <v>1E-4</v>
      </c>
      <c r="M65" s="8">
        <v>1.5299999999999999E-2</v>
      </c>
      <c r="N65" s="8">
        <v>2.3999999999999998E-3</v>
      </c>
    </row>
    <row r="66" spans="2:14">
      <c r="B66" s="6" t="s">
        <v>943</v>
      </c>
      <c r="C66" s="17" t="s">
        <v>944</v>
      </c>
      <c r="D66" s="18" t="s">
        <v>435</v>
      </c>
      <c r="E66" s="6"/>
      <c r="F66" s="6" t="s">
        <v>872</v>
      </c>
      <c r="G66" s="6" t="s">
        <v>44</v>
      </c>
      <c r="H66" s="7">
        <v>1096</v>
      </c>
      <c r="I66" s="7">
        <v>9511</v>
      </c>
      <c r="J66" s="7">
        <v>0</v>
      </c>
      <c r="K66" s="7">
        <v>360.26</v>
      </c>
      <c r="L66" s="8">
        <v>0</v>
      </c>
      <c r="M66" s="8">
        <v>1.2999999999999999E-3</v>
      </c>
      <c r="N66" s="8">
        <v>2.0000000000000001E-4</v>
      </c>
    </row>
    <row r="67" spans="2:14">
      <c r="B67" s="6" t="s">
        <v>945</v>
      </c>
      <c r="C67" s="17" t="s">
        <v>946</v>
      </c>
      <c r="D67" s="18" t="s">
        <v>435</v>
      </c>
      <c r="E67" s="6"/>
      <c r="F67" s="6" t="s">
        <v>872</v>
      </c>
      <c r="G67" s="6" t="s">
        <v>44</v>
      </c>
      <c r="H67" s="7">
        <v>11176</v>
      </c>
      <c r="I67" s="7">
        <v>10265</v>
      </c>
      <c r="J67" s="7">
        <v>0</v>
      </c>
      <c r="K67" s="7">
        <v>3964.78</v>
      </c>
      <c r="L67" s="8">
        <v>8.9999999999999998E-4</v>
      </c>
      <c r="M67" s="8">
        <v>1.38E-2</v>
      </c>
      <c r="N67" s="8">
        <v>2.2000000000000001E-3</v>
      </c>
    </row>
    <row r="68" spans="2:14">
      <c r="B68" s="6" t="s">
        <v>947</v>
      </c>
      <c r="C68" s="17" t="s">
        <v>948</v>
      </c>
      <c r="D68" s="18" t="s">
        <v>435</v>
      </c>
      <c r="E68" s="6"/>
      <c r="F68" s="6" t="s">
        <v>872</v>
      </c>
      <c r="G68" s="6" t="s">
        <v>44</v>
      </c>
      <c r="H68" s="7">
        <v>7027</v>
      </c>
      <c r="I68" s="7">
        <v>4551</v>
      </c>
      <c r="J68" s="7">
        <v>0</v>
      </c>
      <c r="K68" s="7">
        <v>1105.22</v>
      </c>
      <c r="L68" s="8">
        <v>1E-4</v>
      </c>
      <c r="M68" s="8">
        <v>3.8999999999999998E-3</v>
      </c>
      <c r="N68" s="8">
        <v>5.9999999999999995E-4</v>
      </c>
    </row>
    <row r="69" spans="2:14">
      <c r="B69" s="6" t="s">
        <v>949</v>
      </c>
      <c r="C69" s="17" t="s">
        <v>950</v>
      </c>
      <c r="D69" s="18" t="s">
        <v>435</v>
      </c>
      <c r="E69" s="6"/>
      <c r="F69" s="6" t="s">
        <v>872</v>
      </c>
      <c r="G69" s="6" t="s">
        <v>44</v>
      </c>
      <c r="H69" s="7">
        <v>9116</v>
      </c>
      <c r="I69" s="7">
        <v>2370</v>
      </c>
      <c r="J69" s="7">
        <v>0</v>
      </c>
      <c r="K69" s="7">
        <v>746.67</v>
      </c>
      <c r="L69" s="8">
        <v>1E-4</v>
      </c>
      <c r="M69" s="8">
        <v>2.5999999999999999E-3</v>
      </c>
      <c r="N69" s="8">
        <v>4.0000000000000002E-4</v>
      </c>
    </row>
    <row r="70" spans="2:14">
      <c r="B70" s="6" t="s">
        <v>951</v>
      </c>
      <c r="C70" s="17" t="s">
        <v>952</v>
      </c>
      <c r="D70" s="18" t="s">
        <v>435</v>
      </c>
      <c r="E70" s="6"/>
      <c r="F70" s="6" t="s">
        <v>872</v>
      </c>
      <c r="G70" s="6" t="s">
        <v>44</v>
      </c>
      <c r="H70" s="7">
        <v>104864</v>
      </c>
      <c r="I70" s="7">
        <v>3078</v>
      </c>
      <c r="J70" s="7">
        <v>0</v>
      </c>
      <c r="K70" s="7">
        <v>11154.98</v>
      </c>
      <c r="L70" s="8">
        <v>1E-4</v>
      </c>
      <c r="M70" s="8">
        <v>3.8899999999999997E-2</v>
      </c>
      <c r="N70" s="8">
        <v>6.1999999999999998E-3</v>
      </c>
    </row>
    <row r="71" spans="2:14">
      <c r="B71" s="6" t="s">
        <v>953</v>
      </c>
      <c r="C71" s="17" t="s">
        <v>954</v>
      </c>
      <c r="D71" s="18" t="s">
        <v>435</v>
      </c>
      <c r="E71" s="6"/>
      <c r="F71" s="6" t="s">
        <v>872</v>
      </c>
      <c r="G71" s="6" t="s">
        <v>44</v>
      </c>
      <c r="H71" s="7">
        <v>6211</v>
      </c>
      <c r="I71" s="7">
        <v>8147</v>
      </c>
      <c r="J71" s="7">
        <v>0</v>
      </c>
      <c r="K71" s="7">
        <v>1748.77</v>
      </c>
      <c r="L71" s="8">
        <v>0</v>
      </c>
      <c r="M71" s="8">
        <v>6.1000000000000004E-3</v>
      </c>
      <c r="N71" s="8">
        <v>1E-3</v>
      </c>
    </row>
    <row r="72" spans="2:14">
      <c r="B72" s="6" t="s">
        <v>955</v>
      </c>
      <c r="C72" s="17" t="s">
        <v>956</v>
      </c>
      <c r="D72" s="18" t="s">
        <v>435</v>
      </c>
      <c r="E72" s="6"/>
      <c r="F72" s="6" t="s">
        <v>872</v>
      </c>
      <c r="G72" s="6" t="s">
        <v>44</v>
      </c>
      <c r="H72" s="7">
        <v>44366</v>
      </c>
      <c r="I72" s="7">
        <v>9167</v>
      </c>
      <c r="J72" s="7">
        <v>0</v>
      </c>
      <c r="K72" s="7">
        <v>14055.66</v>
      </c>
      <c r="L72" s="8">
        <v>1E-4</v>
      </c>
      <c r="M72" s="8">
        <v>4.9000000000000002E-2</v>
      </c>
      <c r="N72" s="8">
        <v>7.7999999999999996E-3</v>
      </c>
    </row>
    <row r="73" spans="2:14">
      <c r="B73" s="6" t="s">
        <v>957</v>
      </c>
      <c r="C73" s="17" t="s">
        <v>958</v>
      </c>
      <c r="D73" s="18" t="s">
        <v>435</v>
      </c>
      <c r="E73" s="6"/>
      <c r="F73" s="6" t="s">
        <v>872</v>
      </c>
      <c r="G73" s="6" t="s">
        <v>44</v>
      </c>
      <c r="H73" s="7">
        <v>55775</v>
      </c>
      <c r="I73" s="7">
        <v>6298</v>
      </c>
      <c r="J73" s="7">
        <v>0</v>
      </c>
      <c r="K73" s="7">
        <v>12139.92</v>
      </c>
      <c r="L73" s="8">
        <v>2.9999999999999997E-4</v>
      </c>
      <c r="M73" s="8">
        <v>4.2299999999999997E-2</v>
      </c>
      <c r="N73" s="8">
        <v>6.7000000000000002E-3</v>
      </c>
    </row>
    <row r="74" spans="2:14">
      <c r="B74" s="6" t="s">
        <v>959</v>
      </c>
      <c r="C74" s="17" t="s">
        <v>960</v>
      </c>
      <c r="D74" s="18" t="s">
        <v>435</v>
      </c>
      <c r="E74" s="6"/>
      <c r="F74" s="6" t="s">
        <v>872</v>
      </c>
      <c r="G74" s="6" t="s">
        <v>44</v>
      </c>
      <c r="H74" s="7">
        <v>9304</v>
      </c>
      <c r="I74" s="7">
        <v>6462</v>
      </c>
      <c r="J74" s="7">
        <v>0</v>
      </c>
      <c r="K74" s="7">
        <v>2077.83</v>
      </c>
      <c r="L74" s="8">
        <v>1E-4</v>
      </c>
      <c r="M74" s="8">
        <v>7.1999999999999998E-3</v>
      </c>
      <c r="N74" s="8">
        <v>1.1999999999999999E-3</v>
      </c>
    </row>
    <row r="75" spans="2:14">
      <c r="B75" s="6" t="s">
        <v>961</v>
      </c>
      <c r="C75" s="17" t="s">
        <v>962</v>
      </c>
      <c r="D75" s="18" t="s">
        <v>435</v>
      </c>
      <c r="E75" s="6"/>
      <c r="F75" s="6" t="s">
        <v>872</v>
      </c>
      <c r="G75" s="6" t="s">
        <v>44</v>
      </c>
      <c r="H75" s="7">
        <v>14845</v>
      </c>
      <c r="I75" s="7">
        <v>10186</v>
      </c>
      <c r="J75" s="7">
        <v>25.61</v>
      </c>
      <c r="K75" s="7">
        <v>5251.47</v>
      </c>
      <c r="L75" s="8">
        <v>1E-4</v>
      </c>
      <c r="M75" s="8">
        <v>1.83E-2</v>
      </c>
      <c r="N75" s="8">
        <v>2.8999999999999998E-3</v>
      </c>
    </row>
    <row r="76" spans="2:14">
      <c r="B76" s="6" t="s">
        <v>963</v>
      </c>
      <c r="C76" s="17" t="s">
        <v>964</v>
      </c>
      <c r="D76" s="18" t="s">
        <v>435</v>
      </c>
      <c r="E76" s="6"/>
      <c r="F76" s="6" t="s">
        <v>872</v>
      </c>
      <c r="G76" s="6" t="s">
        <v>44</v>
      </c>
      <c r="H76" s="7">
        <v>9874</v>
      </c>
      <c r="I76" s="7">
        <v>12542</v>
      </c>
      <c r="J76" s="7">
        <v>0</v>
      </c>
      <c r="K76" s="7">
        <v>4279.8999999999996</v>
      </c>
      <c r="L76" s="8">
        <v>1E-4</v>
      </c>
      <c r="M76" s="8">
        <v>1.49E-2</v>
      </c>
      <c r="N76" s="8">
        <v>2.3999999999999998E-3</v>
      </c>
    </row>
    <row r="77" spans="2:14">
      <c r="B77" s="6" t="s">
        <v>965</v>
      </c>
      <c r="C77" s="17" t="s">
        <v>966</v>
      </c>
      <c r="D77" s="18" t="s">
        <v>664</v>
      </c>
      <c r="E77" s="6"/>
      <c r="F77" s="6" t="s">
        <v>872</v>
      </c>
      <c r="G77" s="6" t="s">
        <v>46</v>
      </c>
      <c r="H77" s="7">
        <v>52491</v>
      </c>
      <c r="I77" s="7">
        <v>744.2</v>
      </c>
      <c r="J77" s="7">
        <v>0</v>
      </c>
      <c r="K77" s="7">
        <v>1781.19</v>
      </c>
      <c r="L77" s="8">
        <v>1E-4</v>
      </c>
      <c r="M77" s="8">
        <v>6.1999999999999998E-3</v>
      </c>
      <c r="N77" s="8">
        <v>1E-3</v>
      </c>
    </row>
    <row r="78" spans="2:14">
      <c r="B78" s="6" t="s">
        <v>967</v>
      </c>
      <c r="C78" s="17" t="s">
        <v>968</v>
      </c>
      <c r="D78" s="18" t="s">
        <v>435</v>
      </c>
      <c r="E78" s="6"/>
      <c r="F78" s="6" t="s">
        <v>872</v>
      </c>
      <c r="G78" s="6" t="s">
        <v>44</v>
      </c>
      <c r="H78" s="7">
        <v>20859</v>
      </c>
      <c r="I78" s="7">
        <v>4487</v>
      </c>
      <c r="J78" s="7">
        <v>0</v>
      </c>
      <c r="K78" s="7">
        <v>3234.62</v>
      </c>
      <c r="L78" s="8">
        <v>0</v>
      </c>
      <c r="M78" s="8">
        <v>1.1299999999999999E-2</v>
      </c>
      <c r="N78" s="8">
        <v>1.8E-3</v>
      </c>
    </row>
    <row r="79" spans="2:14">
      <c r="B79" s="6" t="s">
        <v>969</v>
      </c>
      <c r="C79" s="17" t="s">
        <v>970</v>
      </c>
      <c r="D79" s="18" t="s">
        <v>150</v>
      </c>
      <c r="E79" s="6"/>
      <c r="F79" s="6" t="s">
        <v>872</v>
      </c>
      <c r="G79" s="6" t="s">
        <v>49</v>
      </c>
      <c r="H79" s="7">
        <v>178972</v>
      </c>
      <c r="I79" s="7">
        <v>446.76</v>
      </c>
      <c r="J79" s="7">
        <v>0</v>
      </c>
      <c r="K79" s="7">
        <v>3100.91</v>
      </c>
      <c r="L79" s="8">
        <v>2.0000000000000001E-4</v>
      </c>
      <c r="M79" s="8">
        <v>1.0800000000000001E-2</v>
      </c>
      <c r="N79" s="8">
        <v>1.6999999999999999E-3</v>
      </c>
    </row>
    <row r="80" spans="2:14">
      <c r="B80" s="6" t="s">
        <v>971</v>
      </c>
      <c r="C80" s="17" t="s">
        <v>972</v>
      </c>
      <c r="D80" s="18" t="s">
        <v>435</v>
      </c>
      <c r="E80" s="6"/>
      <c r="F80" s="6" t="s">
        <v>872</v>
      </c>
      <c r="G80" s="6" t="s">
        <v>44</v>
      </c>
      <c r="H80" s="7">
        <v>11557</v>
      </c>
      <c r="I80" s="7">
        <v>5363</v>
      </c>
      <c r="J80" s="7">
        <v>0</v>
      </c>
      <c r="K80" s="7">
        <v>2142.04</v>
      </c>
      <c r="L80" s="8">
        <v>2.0000000000000001E-4</v>
      </c>
      <c r="M80" s="8">
        <v>7.4999999999999997E-3</v>
      </c>
      <c r="N80" s="8">
        <v>1.1999999999999999E-3</v>
      </c>
    </row>
    <row r="81" spans="2:14">
      <c r="B81" s="6" t="s">
        <v>973</v>
      </c>
      <c r="C81" s="17" t="s">
        <v>974</v>
      </c>
      <c r="D81" s="18" t="s">
        <v>653</v>
      </c>
      <c r="E81" s="6"/>
      <c r="F81" s="6" t="s">
        <v>872</v>
      </c>
      <c r="G81" s="6" t="s">
        <v>44</v>
      </c>
      <c r="H81" s="7">
        <v>8800</v>
      </c>
      <c r="I81" s="7">
        <v>2654</v>
      </c>
      <c r="J81" s="7">
        <v>0</v>
      </c>
      <c r="K81" s="7">
        <v>807.16</v>
      </c>
      <c r="L81" s="8">
        <v>5.0000000000000001E-4</v>
      </c>
      <c r="M81" s="8">
        <v>2.8E-3</v>
      </c>
      <c r="N81" s="8">
        <v>4.0000000000000002E-4</v>
      </c>
    </row>
    <row r="82" spans="2:14">
      <c r="B82" s="6" t="s">
        <v>975</v>
      </c>
      <c r="C82" s="17" t="s">
        <v>976</v>
      </c>
      <c r="D82" s="18" t="s">
        <v>653</v>
      </c>
      <c r="E82" s="6"/>
      <c r="F82" s="6" t="s">
        <v>872</v>
      </c>
      <c r="G82" s="6" t="s">
        <v>44</v>
      </c>
      <c r="H82" s="7">
        <v>5400</v>
      </c>
      <c r="I82" s="7">
        <v>6037</v>
      </c>
      <c r="J82" s="7">
        <v>0</v>
      </c>
      <c r="K82" s="7">
        <v>1126.6500000000001</v>
      </c>
      <c r="L82" s="8">
        <v>2.9999999999999997E-4</v>
      </c>
      <c r="M82" s="8">
        <v>3.8999999999999998E-3</v>
      </c>
      <c r="N82" s="8">
        <v>5.9999999999999995E-4</v>
      </c>
    </row>
    <row r="83" spans="2:14">
      <c r="B83" s="6" t="s">
        <v>977</v>
      </c>
      <c r="C83" s="17" t="s">
        <v>978</v>
      </c>
      <c r="D83" s="18" t="s">
        <v>435</v>
      </c>
      <c r="E83" s="6"/>
      <c r="F83" s="6" t="s">
        <v>872</v>
      </c>
      <c r="G83" s="6" t="s">
        <v>44</v>
      </c>
      <c r="H83" s="7">
        <v>12572</v>
      </c>
      <c r="I83" s="7">
        <v>10010</v>
      </c>
      <c r="J83" s="7">
        <v>0</v>
      </c>
      <c r="K83" s="7">
        <v>4349.2299999999996</v>
      </c>
      <c r="L83" s="8">
        <v>4.0000000000000002E-4</v>
      </c>
      <c r="M83" s="8">
        <v>1.52E-2</v>
      </c>
      <c r="N83" s="8">
        <v>2.3999999999999998E-3</v>
      </c>
    </row>
    <row r="84" spans="2:14">
      <c r="B84" s="6" t="s">
        <v>979</v>
      </c>
      <c r="C84" s="17" t="s">
        <v>980</v>
      </c>
      <c r="D84" s="18" t="s">
        <v>435</v>
      </c>
      <c r="E84" s="6"/>
      <c r="F84" s="6" t="s">
        <v>872</v>
      </c>
      <c r="G84" s="6" t="s">
        <v>44</v>
      </c>
      <c r="H84" s="7">
        <v>3800</v>
      </c>
      <c r="I84" s="7">
        <v>5995</v>
      </c>
      <c r="J84" s="7">
        <v>0</v>
      </c>
      <c r="K84" s="7">
        <v>787.31</v>
      </c>
      <c r="L84" s="8">
        <v>5.9999999999999995E-4</v>
      </c>
      <c r="M84" s="8">
        <v>2.7000000000000001E-3</v>
      </c>
      <c r="N84" s="8">
        <v>4.0000000000000002E-4</v>
      </c>
    </row>
    <row r="85" spans="2:14">
      <c r="B85" s="6" t="s">
        <v>981</v>
      </c>
      <c r="C85" s="17" t="s">
        <v>982</v>
      </c>
      <c r="D85" s="18" t="s">
        <v>435</v>
      </c>
      <c r="E85" s="6"/>
      <c r="F85" s="6" t="s">
        <v>872</v>
      </c>
      <c r="G85" s="6" t="s">
        <v>44</v>
      </c>
      <c r="H85" s="7">
        <v>5940</v>
      </c>
      <c r="I85" s="7">
        <v>1850</v>
      </c>
      <c r="J85" s="7">
        <v>2.19</v>
      </c>
      <c r="K85" s="7">
        <v>381.97</v>
      </c>
      <c r="L85" s="8">
        <v>8.9999999999999998E-4</v>
      </c>
      <c r="M85" s="8">
        <v>1.2999999999999999E-3</v>
      </c>
      <c r="N85" s="8">
        <v>2.0000000000000001E-4</v>
      </c>
    </row>
    <row r="86" spans="2:14">
      <c r="B86" s="6" t="s">
        <v>983</v>
      </c>
      <c r="C86" s="17" t="s">
        <v>984</v>
      </c>
      <c r="D86" s="18" t="s">
        <v>435</v>
      </c>
      <c r="E86" s="6"/>
      <c r="F86" s="6" t="s">
        <v>872</v>
      </c>
      <c r="G86" s="6" t="s">
        <v>44</v>
      </c>
      <c r="H86" s="7">
        <v>2857</v>
      </c>
      <c r="I86" s="7">
        <v>26432</v>
      </c>
      <c r="J86" s="7">
        <v>0.27</v>
      </c>
      <c r="K86" s="7">
        <v>2610.11</v>
      </c>
      <c r="L86" s="8">
        <v>4.0000000000000002E-4</v>
      </c>
      <c r="M86" s="8">
        <v>9.1000000000000004E-3</v>
      </c>
      <c r="N86" s="8">
        <v>1.5E-3</v>
      </c>
    </row>
    <row r="87" spans="2:14">
      <c r="B87" s="6" t="s">
        <v>985</v>
      </c>
      <c r="C87" s="17" t="s">
        <v>986</v>
      </c>
      <c r="D87" s="18" t="s">
        <v>435</v>
      </c>
      <c r="E87" s="6"/>
      <c r="F87" s="6" t="s">
        <v>872</v>
      </c>
      <c r="G87" s="6" t="s">
        <v>44</v>
      </c>
      <c r="H87" s="7">
        <v>7697</v>
      </c>
      <c r="I87" s="7">
        <v>6837</v>
      </c>
      <c r="J87" s="7">
        <v>0</v>
      </c>
      <c r="K87" s="7">
        <v>1818.7</v>
      </c>
      <c r="L87" s="8">
        <v>5.0000000000000001E-4</v>
      </c>
      <c r="M87" s="8">
        <v>6.3E-3</v>
      </c>
      <c r="N87" s="8">
        <v>1E-3</v>
      </c>
    </row>
    <row r="88" spans="2:14">
      <c r="B88" s="6" t="s">
        <v>987</v>
      </c>
      <c r="C88" s="17" t="s">
        <v>988</v>
      </c>
      <c r="D88" s="18" t="s">
        <v>435</v>
      </c>
      <c r="E88" s="6"/>
      <c r="F88" s="6" t="s">
        <v>872</v>
      </c>
      <c r="G88" s="6" t="s">
        <v>44</v>
      </c>
      <c r="H88" s="7">
        <v>6120</v>
      </c>
      <c r="I88" s="7">
        <v>5258</v>
      </c>
      <c r="J88" s="7">
        <v>0</v>
      </c>
      <c r="K88" s="7">
        <v>1112.0999999999999</v>
      </c>
      <c r="L88" s="8">
        <v>5.9999999999999995E-4</v>
      </c>
      <c r="M88" s="8">
        <v>3.8999999999999998E-3</v>
      </c>
      <c r="N88" s="8">
        <v>5.9999999999999995E-4</v>
      </c>
    </row>
    <row r="89" spans="2:14">
      <c r="B89" s="6" t="s">
        <v>989</v>
      </c>
      <c r="C89" s="17" t="s">
        <v>990</v>
      </c>
      <c r="D89" s="18" t="s">
        <v>653</v>
      </c>
      <c r="E89" s="6"/>
      <c r="F89" s="6" t="s">
        <v>872</v>
      </c>
      <c r="G89" s="6" t="s">
        <v>44</v>
      </c>
      <c r="H89" s="7">
        <v>5588</v>
      </c>
      <c r="I89" s="7">
        <v>5823</v>
      </c>
      <c r="J89" s="7">
        <v>0</v>
      </c>
      <c r="K89" s="7">
        <v>1124.55</v>
      </c>
      <c r="L89" s="8">
        <v>5.0000000000000001E-4</v>
      </c>
      <c r="M89" s="8">
        <v>3.8999999999999998E-3</v>
      </c>
      <c r="N89" s="8">
        <v>5.9999999999999995E-4</v>
      </c>
    </row>
    <row r="90" spans="2:14">
      <c r="B90" s="6" t="s">
        <v>991</v>
      </c>
      <c r="C90" s="17" t="s">
        <v>992</v>
      </c>
      <c r="D90" s="18" t="s">
        <v>653</v>
      </c>
      <c r="E90" s="6"/>
      <c r="F90" s="6" t="s">
        <v>872</v>
      </c>
      <c r="G90" s="6" t="s">
        <v>44</v>
      </c>
      <c r="H90" s="7">
        <v>5780</v>
      </c>
      <c r="I90" s="7">
        <v>3863</v>
      </c>
      <c r="J90" s="7">
        <v>0</v>
      </c>
      <c r="K90" s="7">
        <v>771.66</v>
      </c>
      <c r="L90" s="8">
        <v>2.0000000000000001E-4</v>
      </c>
      <c r="M90" s="8">
        <v>2.7000000000000001E-3</v>
      </c>
      <c r="N90" s="8">
        <v>4.0000000000000002E-4</v>
      </c>
    </row>
    <row r="91" spans="2:14">
      <c r="B91" s="6" t="s">
        <v>993</v>
      </c>
      <c r="C91" s="17" t="s">
        <v>994</v>
      </c>
      <c r="D91" s="18" t="s">
        <v>435</v>
      </c>
      <c r="E91" s="6"/>
      <c r="F91" s="6" t="s">
        <v>872</v>
      </c>
      <c r="G91" s="6" t="s">
        <v>44</v>
      </c>
      <c r="H91" s="7">
        <v>7040</v>
      </c>
      <c r="I91" s="7">
        <v>3423</v>
      </c>
      <c r="J91" s="7">
        <v>0</v>
      </c>
      <c r="K91" s="7">
        <v>832.82</v>
      </c>
      <c r="L91" s="8">
        <v>1.1999999999999999E-3</v>
      </c>
      <c r="M91" s="8">
        <v>2.8999999999999998E-3</v>
      </c>
      <c r="N91" s="8">
        <v>5.0000000000000001E-4</v>
      </c>
    </row>
    <row r="92" spans="2:14">
      <c r="B92" s="6" t="s">
        <v>995</v>
      </c>
      <c r="C92" s="17" t="s">
        <v>996</v>
      </c>
      <c r="D92" s="18" t="s">
        <v>150</v>
      </c>
      <c r="E92" s="6"/>
      <c r="F92" s="6" t="s">
        <v>872</v>
      </c>
      <c r="G92" s="6" t="s">
        <v>49</v>
      </c>
      <c r="H92" s="7">
        <v>14389</v>
      </c>
      <c r="I92" s="7">
        <v>3782</v>
      </c>
      <c r="J92" s="7">
        <v>0</v>
      </c>
      <c r="K92" s="7">
        <v>2110.4899999999998</v>
      </c>
      <c r="L92" s="8">
        <v>1E-4</v>
      </c>
      <c r="M92" s="8">
        <v>7.4000000000000003E-3</v>
      </c>
      <c r="N92" s="8">
        <v>1.1999999999999999E-3</v>
      </c>
    </row>
    <row r="93" spans="2:14">
      <c r="B93" s="6" t="s">
        <v>997</v>
      </c>
      <c r="C93" s="17" t="s">
        <v>998</v>
      </c>
      <c r="D93" s="18" t="s">
        <v>712</v>
      </c>
      <c r="E93" s="6"/>
      <c r="F93" s="6" t="s">
        <v>872</v>
      </c>
      <c r="G93" s="6" t="s">
        <v>47</v>
      </c>
      <c r="H93" s="7">
        <v>4645</v>
      </c>
      <c r="I93" s="7">
        <v>13296</v>
      </c>
      <c r="J93" s="7">
        <v>0</v>
      </c>
      <c r="K93" s="7">
        <v>2207.92</v>
      </c>
      <c r="L93" s="8">
        <v>5.0000000000000001E-4</v>
      </c>
      <c r="M93" s="8">
        <v>7.7000000000000002E-3</v>
      </c>
      <c r="N93" s="8">
        <v>1.1999999999999999E-3</v>
      </c>
    </row>
    <row r="94" spans="2:14">
      <c r="B94" s="6" t="s">
        <v>999</v>
      </c>
      <c r="C94" s="17" t="s">
        <v>1000</v>
      </c>
      <c r="D94" s="18" t="s">
        <v>435</v>
      </c>
      <c r="E94" s="6"/>
      <c r="F94" s="6" t="s">
        <v>872</v>
      </c>
      <c r="G94" s="6" t="s">
        <v>44</v>
      </c>
      <c r="H94" s="7">
        <v>6679</v>
      </c>
      <c r="I94" s="7">
        <v>10100</v>
      </c>
      <c r="J94" s="7">
        <v>0</v>
      </c>
      <c r="K94" s="7">
        <v>2331.35</v>
      </c>
      <c r="L94" s="8">
        <v>1E-4</v>
      </c>
      <c r="M94" s="8">
        <v>8.0999999999999996E-3</v>
      </c>
      <c r="N94" s="8">
        <v>1.2999999999999999E-3</v>
      </c>
    </row>
    <row r="95" spans="2:14">
      <c r="B95" s="6" t="s">
        <v>1001</v>
      </c>
      <c r="C95" s="17" t="s">
        <v>1002</v>
      </c>
      <c r="D95" s="18" t="s">
        <v>444</v>
      </c>
      <c r="E95" s="6"/>
      <c r="F95" s="6" t="s">
        <v>872</v>
      </c>
      <c r="G95" s="6" t="s">
        <v>49</v>
      </c>
      <c r="H95" s="7">
        <v>9300</v>
      </c>
      <c r="I95" s="7">
        <v>2033</v>
      </c>
      <c r="J95" s="7">
        <v>0</v>
      </c>
      <c r="K95" s="7">
        <v>733.25</v>
      </c>
      <c r="L95" s="8">
        <v>2.9999999999999997E-4</v>
      </c>
      <c r="M95" s="8">
        <v>2.5999999999999999E-3</v>
      </c>
      <c r="N95" s="8">
        <v>4.0000000000000002E-4</v>
      </c>
    </row>
    <row r="96" spans="2:14">
      <c r="B96" s="6" t="s">
        <v>1003</v>
      </c>
      <c r="C96" s="17" t="s">
        <v>1004</v>
      </c>
      <c r="D96" s="18" t="s">
        <v>435</v>
      </c>
      <c r="E96" s="6"/>
      <c r="F96" s="6" t="s">
        <v>872</v>
      </c>
      <c r="G96" s="6" t="s">
        <v>44</v>
      </c>
      <c r="H96" s="7">
        <v>1430</v>
      </c>
      <c r="I96" s="7">
        <v>15258</v>
      </c>
      <c r="J96" s="7">
        <v>0</v>
      </c>
      <c r="K96" s="7">
        <v>754.06</v>
      </c>
      <c r="L96" s="8">
        <v>0</v>
      </c>
      <c r="M96" s="8">
        <v>2.5999999999999999E-3</v>
      </c>
      <c r="N96" s="8">
        <v>4.0000000000000002E-4</v>
      </c>
    </row>
    <row r="97" spans="2:14">
      <c r="B97" s="6" t="s">
        <v>1005</v>
      </c>
      <c r="C97" s="17" t="s">
        <v>1006</v>
      </c>
      <c r="D97" s="18" t="s">
        <v>435</v>
      </c>
      <c r="E97" s="6"/>
      <c r="F97" s="6" t="s">
        <v>872</v>
      </c>
      <c r="G97" s="6" t="s">
        <v>44</v>
      </c>
      <c r="H97" s="7">
        <v>1275</v>
      </c>
      <c r="I97" s="7">
        <v>22823</v>
      </c>
      <c r="J97" s="7">
        <v>0</v>
      </c>
      <c r="K97" s="7">
        <v>1005.67</v>
      </c>
      <c r="L97" s="8">
        <v>2.9999999999999997E-4</v>
      </c>
      <c r="M97" s="8">
        <v>3.5000000000000001E-3</v>
      </c>
      <c r="N97" s="8">
        <v>5.9999999999999995E-4</v>
      </c>
    </row>
    <row r="98" spans="2:14">
      <c r="B98" s="6" t="s">
        <v>1007</v>
      </c>
      <c r="C98" s="17" t="s">
        <v>1008</v>
      </c>
      <c r="D98" s="18" t="s">
        <v>435</v>
      </c>
      <c r="E98" s="6"/>
      <c r="F98" s="6" t="s">
        <v>872</v>
      </c>
      <c r="G98" s="6" t="s">
        <v>44</v>
      </c>
      <c r="H98" s="7">
        <v>66782</v>
      </c>
      <c r="I98" s="7">
        <v>3262</v>
      </c>
      <c r="J98" s="7">
        <v>0</v>
      </c>
      <c r="K98" s="7">
        <v>7528.65</v>
      </c>
      <c r="L98" s="8">
        <v>5.7000000000000002E-3</v>
      </c>
      <c r="M98" s="8">
        <v>2.6200000000000001E-2</v>
      </c>
      <c r="N98" s="8">
        <v>4.1999999999999997E-3</v>
      </c>
    </row>
    <row r="99" spans="2:14">
      <c r="B99" s="6" t="s">
        <v>1009</v>
      </c>
      <c r="C99" s="17" t="s">
        <v>1010</v>
      </c>
      <c r="D99" s="18" t="s">
        <v>653</v>
      </c>
      <c r="E99" s="6"/>
      <c r="F99" s="6" t="s">
        <v>872</v>
      </c>
      <c r="G99" s="6" t="s">
        <v>44</v>
      </c>
      <c r="H99" s="7">
        <v>11528</v>
      </c>
      <c r="I99" s="7">
        <v>4868</v>
      </c>
      <c r="J99" s="7">
        <v>0</v>
      </c>
      <c r="K99" s="7">
        <v>1939.45</v>
      </c>
      <c r="L99" s="8">
        <v>5.9999999999999995E-4</v>
      </c>
      <c r="M99" s="8">
        <v>6.7999999999999996E-3</v>
      </c>
      <c r="N99" s="8">
        <v>1.1000000000000001E-3</v>
      </c>
    </row>
    <row r="100" spans="2:14">
      <c r="B100" s="6" t="s">
        <v>1011</v>
      </c>
      <c r="C100" s="17" t="s">
        <v>1012</v>
      </c>
      <c r="D100" s="18" t="s">
        <v>150</v>
      </c>
      <c r="E100" s="6"/>
      <c r="F100" s="6" t="s">
        <v>872</v>
      </c>
      <c r="G100" s="6" t="s">
        <v>49</v>
      </c>
      <c r="H100" s="7">
        <v>1466</v>
      </c>
      <c r="I100" s="7">
        <v>16992</v>
      </c>
      <c r="J100" s="7">
        <v>0</v>
      </c>
      <c r="K100" s="7">
        <v>966.07</v>
      </c>
      <c r="L100" s="8">
        <v>1E-4</v>
      </c>
      <c r="M100" s="8">
        <v>3.3999999999999998E-3</v>
      </c>
      <c r="N100" s="8">
        <v>5.0000000000000001E-4</v>
      </c>
    </row>
    <row r="101" spans="2:14">
      <c r="B101" s="6" t="s">
        <v>1013</v>
      </c>
      <c r="C101" s="17" t="s">
        <v>1014</v>
      </c>
      <c r="D101" s="18" t="s">
        <v>150</v>
      </c>
      <c r="E101" s="6"/>
      <c r="F101" s="6" t="s">
        <v>872</v>
      </c>
      <c r="G101" s="6" t="s">
        <v>49</v>
      </c>
      <c r="H101" s="7">
        <v>27258</v>
      </c>
      <c r="I101" s="7">
        <v>5844</v>
      </c>
      <c r="J101" s="7">
        <v>0</v>
      </c>
      <c r="K101" s="7">
        <v>6177.81</v>
      </c>
      <c r="L101" s="8">
        <v>2.9999999999999997E-4</v>
      </c>
      <c r="M101" s="8">
        <v>2.1499999999999998E-2</v>
      </c>
      <c r="N101" s="8">
        <v>3.3999999999999998E-3</v>
      </c>
    </row>
    <row r="102" spans="2:14">
      <c r="B102" s="6" t="s">
        <v>1015</v>
      </c>
      <c r="C102" s="17" t="s">
        <v>1016</v>
      </c>
      <c r="D102" s="18" t="s">
        <v>435</v>
      </c>
      <c r="E102" s="6"/>
      <c r="F102" s="6" t="s">
        <v>872</v>
      </c>
      <c r="G102" s="6" t="s">
        <v>44</v>
      </c>
      <c r="H102" s="7">
        <v>13923</v>
      </c>
      <c r="I102" s="7">
        <v>21261</v>
      </c>
      <c r="J102" s="7">
        <v>0</v>
      </c>
      <c r="K102" s="7">
        <v>10230.34</v>
      </c>
      <c r="L102" s="8">
        <v>0</v>
      </c>
      <c r="M102" s="8">
        <v>3.5700000000000003E-2</v>
      </c>
      <c r="N102" s="8">
        <v>5.7000000000000002E-3</v>
      </c>
    </row>
    <row r="103" spans="2:14">
      <c r="B103" s="6" t="s">
        <v>1017</v>
      </c>
      <c r="C103" s="17" t="s">
        <v>1018</v>
      </c>
      <c r="D103" s="18" t="s">
        <v>653</v>
      </c>
      <c r="E103" s="6"/>
      <c r="F103" s="6" t="s">
        <v>872</v>
      </c>
      <c r="G103" s="6" t="s">
        <v>46</v>
      </c>
      <c r="H103" s="7">
        <v>1648180</v>
      </c>
      <c r="I103" s="7">
        <v>0</v>
      </c>
      <c r="J103" s="7">
        <v>0</v>
      </c>
      <c r="K103" s="7">
        <v>0</v>
      </c>
      <c r="M103" s="8">
        <v>0</v>
      </c>
      <c r="N103" s="8">
        <v>0</v>
      </c>
    </row>
    <row r="104" spans="2:14">
      <c r="B104" s="6" t="s">
        <v>1019</v>
      </c>
      <c r="C104" s="17" t="s">
        <v>1020</v>
      </c>
      <c r="D104" s="18" t="s">
        <v>435</v>
      </c>
      <c r="E104" s="6"/>
      <c r="F104" s="6" t="s">
        <v>872</v>
      </c>
      <c r="G104" s="6" t="s">
        <v>44</v>
      </c>
      <c r="H104" s="7">
        <v>9608.51</v>
      </c>
      <c r="I104" s="7">
        <v>3867</v>
      </c>
      <c r="J104" s="7">
        <v>0</v>
      </c>
      <c r="K104" s="7">
        <v>1284.1199999999999</v>
      </c>
      <c r="L104" s="8">
        <v>1E-4</v>
      </c>
      <c r="M104" s="8">
        <v>4.4999999999999997E-3</v>
      </c>
      <c r="N104" s="8">
        <v>6.9999999999999999E-4</v>
      </c>
    </row>
    <row r="105" spans="2:14">
      <c r="B105" s="6" t="s">
        <v>1021</v>
      </c>
      <c r="C105" s="17" t="s">
        <v>1022</v>
      </c>
      <c r="D105" s="18" t="s">
        <v>664</v>
      </c>
      <c r="E105" s="6"/>
      <c r="F105" s="6" t="s">
        <v>872</v>
      </c>
      <c r="G105" s="6" t="s">
        <v>44</v>
      </c>
      <c r="H105" s="7">
        <v>3112</v>
      </c>
      <c r="I105" s="7">
        <v>7268</v>
      </c>
      <c r="J105" s="7">
        <v>0</v>
      </c>
      <c r="K105" s="7">
        <v>781.68</v>
      </c>
      <c r="L105" s="8">
        <v>2.2000000000000001E-3</v>
      </c>
      <c r="M105" s="8">
        <v>2.7000000000000001E-3</v>
      </c>
      <c r="N105" s="8">
        <v>4.0000000000000002E-4</v>
      </c>
    </row>
    <row r="106" spans="2:14">
      <c r="B106" s="6" t="s">
        <v>1023</v>
      </c>
      <c r="C106" s="17" t="s">
        <v>1024</v>
      </c>
      <c r="D106" s="18" t="s">
        <v>435</v>
      </c>
      <c r="E106" s="6"/>
      <c r="F106" s="6" t="s">
        <v>872</v>
      </c>
      <c r="G106" s="6" t="s">
        <v>44</v>
      </c>
      <c r="H106" s="7">
        <v>4161</v>
      </c>
      <c r="I106" s="7">
        <v>28510</v>
      </c>
      <c r="J106" s="7">
        <v>9.34</v>
      </c>
      <c r="K106" s="7">
        <v>4109.1899999999996</v>
      </c>
      <c r="L106" s="8">
        <v>1E-4</v>
      </c>
      <c r="M106" s="8">
        <v>1.43E-2</v>
      </c>
      <c r="N106" s="8">
        <v>2.3E-3</v>
      </c>
    </row>
    <row r="107" spans="2:14">
      <c r="B107" s="6" t="s">
        <v>1025</v>
      </c>
      <c r="C107" s="17" t="s">
        <v>1026</v>
      </c>
      <c r="D107" s="18" t="s">
        <v>435</v>
      </c>
      <c r="E107" s="6"/>
      <c r="F107" s="6" t="s">
        <v>872</v>
      </c>
      <c r="G107" s="6" t="s">
        <v>44</v>
      </c>
      <c r="H107" s="7">
        <v>23193</v>
      </c>
      <c r="I107" s="7">
        <v>32186</v>
      </c>
      <c r="J107" s="7">
        <v>94.38</v>
      </c>
      <c r="K107" s="7">
        <v>25893.07</v>
      </c>
      <c r="L107" s="8">
        <v>0</v>
      </c>
      <c r="M107" s="8">
        <v>9.0300000000000005E-2</v>
      </c>
      <c r="N107" s="8">
        <v>1.44E-2</v>
      </c>
    </row>
    <row r="108" spans="2:14">
      <c r="B108" s="6" t="s">
        <v>1027</v>
      </c>
      <c r="C108" s="17" t="s">
        <v>1028</v>
      </c>
      <c r="D108" s="18" t="s">
        <v>435</v>
      </c>
      <c r="E108" s="6"/>
      <c r="F108" s="6" t="s">
        <v>872</v>
      </c>
      <c r="G108" s="6" t="s">
        <v>44</v>
      </c>
      <c r="H108" s="7">
        <v>13135</v>
      </c>
      <c r="I108" s="7">
        <v>10911</v>
      </c>
      <c r="J108" s="7">
        <v>0</v>
      </c>
      <c r="K108" s="7">
        <v>4953</v>
      </c>
      <c r="L108" s="8">
        <v>8.9999999999999998E-4</v>
      </c>
      <c r="M108" s="8">
        <v>1.7299999999999999E-2</v>
      </c>
      <c r="N108" s="8">
        <v>2.8E-3</v>
      </c>
    </row>
    <row r="109" spans="2:14">
      <c r="B109" s="6" t="s">
        <v>1029</v>
      </c>
      <c r="C109" s="17" t="s">
        <v>1030</v>
      </c>
      <c r="D109" s="18" t="s">
        <v>150</v>
      </c>
      <c r="E109" s="6"/>
      <c r="F109" s="6" t="s">
        <v>872</v>
      </c>
      <c r="G109" s="6" t="s">
        <v>44</v>
      </c>
      <c r="H109" s="7">
        <v>1885</v>
      </c>
      <c r="I109" s="7">
        <v>8565</v>
      </c>
      <c r="J109" s="7">
        <v>0</v>
      </c>
      <c r="K109" s="7">
        <v>557.97</v>
      </c>
      <c r="L109" s="8">
        <v>2.0000000000000001E-4</v>
      </c>
      <c r="M109" s="8">
        <v>1.9E-3</v>
      </c>
      <c r="N109" s="8">
        <v>2.9999999999999997E-4</v>
      </c>
    </row>
    <row r="110" spans="2:14">
      <c r="B110" s="6" t="s">
        <v>1031</v>
      </c>
      <c r="C110" s="17" t="s">
        <v>1032</v>
      </c>
      <c r="D110" s="18" t="s">
        <v>435</v>
      </c>
      <c r="E110" s="6"/>
      <c r="F110" s="6" t="s">
        <v>872</v>
      </c>
      <c r="G110" s="6" t="s">
        <v>44</v>
      </c>
      <c r="H110" s="7">
        <v>5027</v>
      </c>
      <c r="I110" s="7">
        <v>4226</v>
      </c>
      <c r="J110" s="7">
        <v>0</v>
      </c>
      <c r="K110" s="7">
        <v>734.2</v>
      </c>
      <c r="L110" s="8">
        <v>0</v>
      </c>
      <c r="M110" s="8">
        <v>2.5999999999999999E-3</v>
      </c>
      <c r="N110" s="8">
        <v>4.0000000000000002E-4</v>
      </c>
    </row>
    <row r="111" spans="2:14">
      <c r="B111" s="6" t="s">
        <v>1033</v>
      </c>
      <c r="C111" s="17" t="s">
        <v>1034</v>
      </c>
      <c r="D111" s="18" t="s">
        <v>664</v>
      </c>
      <c r="E111" s="6"/>
      <c r="F111" s="6" t="s">
        <v>872</v>
      </c>
      <c r="G111" s="6" t="s">
        <v>46</v>
      </c>
      <c r="H111" s="7">
        <v>10645</v>
      </c>
      <c r="I111" s="7">
        <v>3470</v>
      </c>
      <c r="J111" s="7">
        <v>0</v>
      </c>
      <c r="K111" s="7">
        <v>1684.27</v>
      </c>
      <c r="L111" s="8">
        <v>1E-4</v>
      </c>
      <c r="M111" s="8">
        <v>5.8999999999999999E-3</v>
      </c>
      <c r="N111" s="8">
        <v>8.9999999999999998E-4</v>
      </c>
    </row>
    <row r="112" spans="2:14">
      <c r="B112" s="6" t="s">
        <v>1035</v>
      </c>
      <c r="C112" s="17" t="s">
        <v>1036</v>
      </c>
      <c r="D112" s="18" t="s">
        <v>435</v>
      </c>
      <c r="E112" s="6"/>
      <c r="F112" s="6" t="s">
        <v>872</v>
      </c>
      <c r="G112" s="6" t="s">
        <v>44</v>
      </c>
      <c r="H112" s="7">
        <v>2210</v>
      </c>
      <c r="I112" s="7">
        <v>9279</v>
      </c>
      <c r="J112" s="7">
        <v>0</v>
      </c>
      <c r="K112" s="7">
        <v>708.71</v>
      </c>
      <c r="L112" s="8">
        <v>0</v>
      </c>
      <c r="M112" s="8">
        <v>2.5000000000000001E-3</v>
      </c>
      <c r="N112" s="8">
        <v>4.0000000000000002E-4</v>
      </c>
    </row>
    <row r="113" spans="2:14">
      <c r="B113" s="6" t="s">
        <v>1037</v>
      </c>
      <c r="C113" s="17" t="s">
        <v>1038</v>
      </c>
      <c r="D113" s="18" t="s">
        <v>435</v>
      </c>
      <c r="E113" s="6"/>
      <c r="F113" s="6" t="s">
        <v>872</v>
      </c>
      <c r="G113" s="6" t="s">
        <v>44</v>
      </c>
      <c r="H113" s="7">
        <v>10600</v>
      </c>
      <c r="I113" s="7">
        <v>2489</v>
      </c>
      <c r="J113" s="7">
        <v>0</v>
      </c>
      <c r="K113" s="7">
        <v>911.81</v>
      </c>
      <c r="L113" s="8">
        <v>1E-4</v>
      </c>
      <c r="M113" s="8">
        <v>3.2000000000000002E-3</v>
      </c>
      <c r="N113" s="8">
        <v>5.0000000000000001E-4</v>
      </c>
    </row>
    <row r="114" spans="2:14">
      <c r="B114" s="6" t="s">
        <v>1039</v>
      </c>
      <c r="C114" s="17" t="s">
        <v>1040</v>
      </c>
      <c r="D114" s="18" t="s">
        <v>435</v>
      </c>
      <c r="E114" s="6"/>
      <c r="F114" s="6" t="s">
        <v>872</v>
      </c>
      <c r="G114" s="6" t="s">
        <v>44</v>
      </c>
      <c r="H114" s="7">
        <v>16239</v>
      </c>
      <c r="I114" s="7">
        <v>5378</v>
      </c>
      <c r="J114" s="7">
        <v>0</v>
      </c>
      <c r="K114" s="7">
        <v>3018.24</v>
      </c>
      <c r="L114" s="8">
        <v>1E-4</v>
      </c>
      <c r="M114" s="8">
        <v>1.0500000000000001E-2</v>
      </c>
      <c r="N114" s="8">
        <v>1.6999999999999999E-3</v>
      </c>
    </row>
    <row r="115" spans="2:14">
      <c r="B115" s="6" t="s">
        <v>1041</v>
      </c>
      <c r="C115" s="17" t="s">
        <v>1042</v>
      </c>
      <c r="D115" s="18" t="s">
        <v>435</v>
      </c>
      <c r="E115" s="6"/>
      <c r="F115" s="6" t="s">
        <v>872</v>
      </c>
      <c r="G115" s="6" t="s">
        <v>44</v>
      </c>
      <c r="H115" s="7">
        <v>3170</v>
      </c>
      <c r="I115" s="7">
        <v>7358</v>
      </c>
      <c r="J115" s="7">
        <v>0</v>
      </c>
      <c r="K115" s="7">
        <v>806.11</v>
      </c>
      <c r="L115" s="8">
        <v>2.9999999999999997E-4</v>
      </c>
      <c r="M115" s="8">
        <v>2.8E-3</v>
      </c>
      <c r="N115" s="8">
        <v>4.0000000000000002E-4</v>
      </c>
    </row>
    <row r="116" spans="2:14">
      <c r="B116" s="6" t="s">
        <v>1043</v>
      </c>
      <c r="C116" s="17" t="s">
        <v>1044</v>
      </c>
      <c r="D116" s="18" t="s">
        <v>444</v>
      </c>
      <c r="E116" s="6"/>
      <c r="F116" s="6" t="s">
        <v>872</v>
      </c>
      <c r="G116" s="6" t="s">
        <v>49</v>
      </c>
      <c r="H116" s="7">
        <v>17623</v>
      </c>
      <c r="I116" s="7">
        <v>11360</v>
      </c>
      <c r="J116" s="7">
        <v>0</v>
      </c>
      <c r="K116" s="7">
        <v>7764.05</v>
      </c>
      <c r="L116" s="8">
        <v>2.0000000000000001E-4</v>
      </c>
      <c r="M116" s="8">
        <v>2.7099999999999999E-2</v>
      </c>
      <c r="N116" s="8">
        <v>4.3E-3</v>
      </c>
    </row>
    <row r="117" spans="2:14">
      <c r="B117" s="13" t="s">
        <v>1045</v>
      </c>
      <c r="C117" s="14"/>
      <c r="D117" s="20"/>
      <c r="E117" s="13"/>
      <c r="F117" s="13"/>
      <c r="G117" s="13"/>
      <c r="H117" s="15">
        <v>52929</v>
      </c>
      <c r="K117" s="15">
        <v>15392.35</v>
      </c>
      <c r="M117" s="16">
        <v>5.3699999999999998E-2</v>
      </c>
      <c r="N117" s="16">
        <v>8.6E-3</v>
      </c>
    </row>
    <row r="118" spans="2:14">
      <c r="B118" s="6" t="s">
        <v>1046</v>
      </c>
      <c r="C118" s="17" t="s">
        <v>1047</v>
      </c>
      <c r="D118" s="18" t="s">
        <v>435</v>
      </c>
      <c r="E118" s="6"/>
      <c r="F118" s="6" t="s">
        <v>896</v>
      </c>
      <c r="G118" s="6" t="s">
        <v>44</v>
      </c>
      <c r="H118" s="7">
        <v>11070</v>
      </c>
      <c r="I118" s="7">
        <v>5798</v>
      </c>
      <c r="J118" s="7">
        <v>0</v>
      </c>
      <c r="K118" s="7">
        <v>2218.19</v>
      </c>
      <c r="L118" s="8">
        <v>2.0000000000000001E-4</v>
      </c>
      <c r="M118" s="8">
        <v>7.7000000000000002E-3</v>
      </c>
      <c r="N118" s="8">
        <v>1.1999999999999999E-3</v>
      </c>
    </row>
    <row r="119" spans="2:14">
      <c r="B119" s="6" t="s">
        <v>1048</v>
      </c>
      <c r="C119" s="17" t="s">
        <v>1049</v>
      </c>
      <c r="D119" s="18" t="s">
        <v>435</v>
      </c>
      <c r="E119" s="6"/>
      <c r="F119" s="6" t="s">
        <v>896</v>
      </c>
      <c r="G119" s="6" t="s">
        <v>44</v>
      </c>
      <c r="H119" s="7">
        <v>12698</v>
      </c>
      <c r="I119" s="7">
        <v>5363</v>
      </c>
      <c r="J119" s="7">
        <v>0</v>
      </c>
      <c r="K119" s="7">
        <v>2353.5100000000002</v>
      </c>
      <c r="L119" s="8">
        <v>1E-4</v>
      </c>
      <c r="M119" s="8">
        <v>8.2000000000000007E-3</v>
      </c>
      <c r="N119" s="8">
        <v>1.2999999999999999E-3</v>
      </c>
    </row>
    <row r="120" spans="2:14">
      <c r="B120" s="6" t="s">
        <v>1050</v>
      </c>
      <c r="C120" s="17" t="s">
        <v>1051</v>
      </c>
      <c r="D120" s="18" t="s">
        <v>435</v>
      </c>
      <c r="E120" s="6"/>
      <c r="F120" s="6" t="s">
        <v>896</v>
      </c>
      <c r="G120" s="6" t="s">
        <v>44</v>
      </c>
      <c r="H120" s="7">
        <v>7975</v>
      </c>
      <c r="I120" s="7">
        <v>12796</v>
      </c>
      <c r="J120" s="7">
        <v>0</v>
      </c>
      <c r="K120" s="7">
        <v>3526.78</v>
      </c>
      <c r="L120" s="8">
        <v>1E-4</v>
      </c>
      <c r="M120" s="8">
        <v>1.23E-2</v>
      </c>
      <c r="N120" s="8">
        <v>2E-3</v>
      </c>
    </row>
    <row r="121" spans="2:14">
      <c r="B121" s="6" t="s">
        <v>1052</v>
      </c>
      <c r="C121" s="17" t="s">
        <v>1053</v>
      </c>
      <c r="D121" s="18" t="s">
        <v>435</v>
      </c>
      <c r="E121" s="6"/>
      <c r="F121" s="6" t="s">
        <v>896</v>
      </c>
      <c r="G121" s="6" t="s">
        <v>44</v>
      </c>
      <c r="H121" s="7">
        <v>8940</v>
      </c>
      <c r="I121" s="7">
        <v>10995.59</v>
      </c>
      <c r="J121" s="7">
        <v>6.26</v>
      </c>
      <c r="K121" s="7">
        <v>3403.52</v>
      </c>
      <c r="L121" s="8">
        <v>3.5000000000000001E-3</v>
      </c>
      <c r="M121" s="8">
        <v>1.1900000000000001E-2</v>
      </c>
      <c r="N121" s="8">
        <v>1.9E-3</v>
      </c>
    </row>
    <row r="122" spans="2:14">
      <c r="B122" s="6" t="s">
        <v>1054</v>
      </c>
      <c r="C122" s="17" t="s">
        <v>1055</v>
      </c>
      <c r="D122" s="18" t="s">
        <v>653</v>
      </c>
      <c r="E122" s="6"/>
      <c r="F122" s="6" t="s">
        <v>896</v>
      </c>
      <c r="G122" s="6" t="s">
        <v>44</v>
      </c>
      <c r="H122" s="7">
        <v>7510</v>
      </c>
      <c r="I122" s="7">
        <v>8103</v>
      </c>
      <c r="J122" s="7">
        <v>0</v>
      </c>
      <c r="K122" s="7">
        <v>2103.1</v>
      </c>
      <c r="L122" s="8">
        <v>1E-4</v>
      </c>
      <c r="M122" s="8">
        <v>7.3000000000000001E-3</v>
      </c>
      <c r="N122" s="8">
        <v>1.1999999999999999E-3</v>
      </c>
    </row>
    <row r="123" spans="2:14">
      <c r="B123" s="6" t="s">
        <v>1056</v>
      </c>
      <c r="C123" s="17" t="s">
        <v>1057</v>
      </c>
      <c r="D123" s="18" t="s">
        <v>435</v>
      </c>
      <c r="E123" s="6"/>
      <c r="F123" s="6" t="s">
        <v>896</v>
      </c>
      <c r="G123" s="6" t="s">
        <v>44</v>
      </c>
      <c r="H123" s="7">
        <v>1466</v>
      </c>
      <c r="I123" s="7">
        <v>11456</v>
      </c>
      <c r="J123" s="7">
        <v>0</v>
      </c>
      <c r="K123" s="7">
        <v>580.41999999999996</v>
      </c>
      <c r="L123" s="8">
        <v>0</v>
      </c>
      <c r="M123" s="8">
        <v>2E-3</v>
      </c>
      <c r="N123" s="8">
        <v>2.9999999999999997E-4</v>
      </c>
    </row>
    <row r="124" spans="2:14">
      <c r="B124" s="6" t="s">
        <v>1058</v>
      </c>
      <c r="C124" s="17" t="s">
        <v>1059</v>
      </c>
      <c r="D124" s="18" t="s">
        <v>664</v>
      </c>
      <c r="E124" s="6"/>
      <c r="F124" s="6" t="s">
        <v>896</v>
      </c>
      <c r="G124" s="6" t="s">
        <v>44</v>
      </c>
      <c r="H124" s="7">
        <v>770</v>
      </c>
      <c r="I124" s="7">
        <v>10350</v>
      </c>
      <c r="J124" s="7">
        <v>0</v>
      </c>
      <c r="K124" s="7">
        <v>275.43</v>
      </c>
      <c r="L124" s="8">
        <v>0</v>
      </c>
      <c r="M124" s="8">
        <v>1E-3</v>
      </c>
      <c r="N124" s="8">
        <v>2.0000000000000001E-4</v>
      </c>
    </row>
    <row r="125" spans="2:14">
      <c r="B125" s="6" t="s">
        <v>1060</v>
      </c>
      <c r="C125" s="17" t="s">
        <v>1061</v>
      </c>
      <c r="D125" s="18" t="s">
        <v>664</v>
      </c>
      <c r="E125" s="6"/>
      <c r="F125" s="6" t="s">
        <v>896</v>
      </c>
      <c r="G125" s="6" t="s">
        <v>44</v>
      </c>
      <c r="H125" s="7">
        <v>2500</v>
      </c>
      <c r="I125" s="7">
        <v>10780</v>
      </c>
      <c r="J125" s="7">
        <v>0</v>
      </c>
      <c r="K125" s="7">
        <v>931.39</v>
      </c>
      <c r="L125" s="8">
        <v>1.2999999999999999E-3</v>
      </c>
      <c r="M125" s="8">
        <v>3.2000000000000002E-3</v>
      </c>
      <c r="N125" s="8">
        <v>5.0000000000000001E-4</v>
      </c>
    </row>
    <row r="126" spans="2:14">
      <c r="B126" s="13" t="s">
        <v>900</v>
      </c>
      <c r="C126" s="14"/>
      <c r="D126" s="20"/>
      <c r="E126" s="13"/>
      <c r="F126" s="13"/>
      <c r="G126" s="13"/>
      <c r="H126" s="15">
        <v>0</v>
      </c>
      <c r="K126" s="15">
        <v>0</v>
      </c>
      <c r="M126" s="16">
        <v>0</v>
      </c>
      <c r="N126" s="16">
        <v>0</v>
      </c>
    </row>
    <row r="127" spans="2:14">
      <c r="B127" s="13" t="s">
        <v>901</v>
      </c>
      <c r="C127" s="14"/>
      <c r="D127" s="20"/>
      <c r="E127" s="13"/>
      <c r="F127" s="13"/>
      <c r="G127" s="13"/>
      <c r="H127" s="15">
        <v>0</v>
      </c>
      <c r="K127" s="15">
        <v>0</v>
      </c>
      <c r="M127" s="16">
        <v>0</v>
      </c>
      <c r="N127" s="16">
        <v>0</v>
      </c>
    </row>
    <row r="130" spans="2:7">
      <c r="B130" s="6" t="s">
        <v>103</v>
      </c>
      <c r="C130" s="17"/>
      <c r="D130" s="18"/>
      <c r="E130" s="6"/>
      <c r="F130" s="6"/>
      <c r="G130" s="6"/>
    </row>
    <row r="134" spans="2:7">
      <c r="B134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1062</v>
      </c>
    </row>
    <row r="8" spans="2:15">
      <c r="B8" s="3" t="s">
        <v>77</v>
      </c>
      <c r="C8" s="3" t="s">
        <v>78</v>
      </c>
      <c r="D8" s="3" t="s">
        <v>106</v>
      </c>
      <c r="E8" s="3" t="s">
        <v>79</v>
      </c>
      <c r="F8" s="3" t="s">
        <v>156</v>
      </c>
      <c r="G8" s="3" t="s">
        <v>80</v>
      </c>
      <c r="H8" s="3" t="s">
        <v>81</v>
      </c>
      <c r="I8" s="3" t="s">
        <v>82</v>
      </c>
      <c r="J8" s="3" t="s">
        <v>109</v>
      </c>
      <c r="K8" s="3" t="s">
        <v>43</v>
      </c>
      <c r="L8" s="3" t="s">
        <v>85</v>
      </c>
      <c r="M8" s="3" t="s">
        <v>111</v>
      </c>
      <c r="N8" s="3" t="s">
        <v>112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1063</v>
      </c>
      <c r="C11" s="12"/>
      <c r="D11" s="19"/>
      <c r="E11" s="3"/>
      <c r="F11" s="3"/>
      <c r="G11" s="3"/>
      <c r="H11" s="3"/>
      <c r="I11" s="3"/>
      <c r="J11" s="9">
        <v>701209.79</v>
      </c>
      <c r="L11" s="9">
        <v>49353</v>
      </c>
      <c r="N11" s="10">
        <v>1</v>
      </c>
      <c r="O11" s="10">
        <v>2.7400000000000001E-2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1064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1065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1066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1067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102</v>
      </c>
      <c r="C17" s="12"/>
      <c r="D17" s="19"/>
      <c r="E17" s="3"/>
      <c r="F17" s="3"/>
      <c r="G17" s="3"/>
      <c r="H17" s="3"/>
      <c r="I17" s="3"/>
      <c r="J17" s="9">
        <v>701209.79</v>
      </c>
      <c r="L17" s="9">
        <v>49353</v>
      </c>
      <c r="N17" s="10">
        <v>1</v>
      </c>
      <c r="O17" s="10">
        <v>2.7400000000000001E-2</v>
      </c>
    </row>
    <row r="18" spans="2:15">
      <c r="B18" s="13" t="s">
        <v>1064</v>
      </c>
      <c r="C18" s="14"/>
      <c r="D18" s="20"/>
      <c r="E18" s="13"/>
      <c r="F18" s="13"/>
      <c r="G18" s="13"/>
      <c r="H18" s="13"/>
      <c r="I18" s="13"/>
      <c r="J18" s="15">
        <v>390482.52</v>
      </c>
      <c r="L18" s="15">
        <v>38303.599999999999</v>
      </c>
      <c r="N18" s="16">
        <v>0.77610000000000001</v>
      </c>
      <c r="O18" s="16">
        <v>2.1299999999999999E-2</v>
      </c>
    </row>
    <row r="19" spans="2:15">
      <c r="B19" s="6" t="s">
        <v>1068</v>
      </c>
      <c r="C19" s="17" t="s">
        <v>1069</v>
      </c>
      <c r="D19" s="18" t="s">
        <v>150</v>
      </c>
      <c r="E19" s="6"/>
      <c r="F19" s="6" t="s">
        <v>896</v>
      </c>
      <c r="G19" s="6" t="s">
        <v>1070</v>
      </c>
      <c r="H19" s="6" t="s">
        <v>152</v>
      </c>
      <c r="I19" s="6" t="s">
        <v>44</v>
      </c>
      <c r="J19" s="7">
        <v>3948.01</v>
      </c>
      <c r="K19" s="7">
        <v>19210</v>
      </c>
      <c r="L19" s="7">
        <v>2621.0700000000002</v>
      </c>
      <c r="M19" s="8">
        <v>1E-4</v>
      </c>
      <c r="N19" s="8">
        <v>5.3100000000000001E-2</v>
      </c>
      <c r="O19" s="8">
        <v>1.5E-3</v>
      </c>
    </row>
    <row r="20" spans="2:15">
      <c r="B20" s="6" t="s">
        <v>1071</v>
      </c>
      <c r="C20" s="17" t="s">
        <v>1072</v>
      </c>
      <c r="D20" s="18" t="s">
        <v>150</v>
      </c>
      <c r="E20" s="6"/>
      <c r="F20" s="6" t="s">
        <v>896</v>
      </c>
      <c r="G20" s="6" t="s">
        <v>1073</v>
      </c>
      <c r="H20" s="6" t="s">
        <v>152</v>
      </c>
      <c r="I20" s="6" t="s">
        <v>44</v>
      </c>
      <c r="J20" s="7">
        <v>1139.1500000000001</v>
      </c>
      <c r="K20" s="7">
        <v>242561</v>
      </c>
      <c r="L20" s="7">
        <v>9549.39</v>
      </c>
      <c r="M20" s="8">
        <v>2.9999999999999997E-4</v>
      </c>
      <c r="N20" s="8">
        <v>0.19350000000000001</v>
      </c>
      <c r="O20" s="8">
        <v>5.3E-3</v>
      </c>
    </row>
    <row r="21" spans="2:15">
      <c r="B21" s="6" t="s">
        <v>1074</v>
      </c>
      <c r="C21" s="17" t="s">
        <v>1075</v>
      </c>
      <c r="D21" s="18" t="s">
        <v>150</v>
      </c>
      <c r="E21" s="6"/>
      <c r="F21" s="6" t="s">
        <v>896</v>
      </c>
      <c r="G21" s="6" t="s">
        <v>1076</v>
      </c>
      <c r="H21" s="6" t="s">
        <v>152</v>
      </c>
      <c r="I21" s="6" t="s">
        <v>44</v>
      </c>
      <c r="J21" s="7">
        <v>114251.35</v>
      </c>
      <c r="K21" s="7">
        <v>2109</v>
      </c>
      <c r="L21" s="7">
        <v>8327.44</v>
      </c>
      <c r="M21" s="8">
        <v>2.0000000000000001E-4</v>
      </c>
      <c r="N21" s="8">
        <v>0.16869999999999999</v>
      </c>
      <c r="O21" s="8">
        <v>4.5999999999999999E-3</v>
      </c>
    </row>
    <row r="22" spans="2:15">
      <c r="B22" s="6" t="s">
        <v>1077</v>
      </c>
      <c r="C22" s="17" t="s">
        <v>1078</v>
      </c>
      <c r="D22" s="18" t="s">
        <v>150</v>
      </c>
      <c r="E22" s="6"/>
      <c r="F22" s="6" t="s">
        <v>896</v>
      </c>
      <c r="G22" s="6" t="s">
        <v>430</v>
      </c>
      <c r="H22" s="6" t="s">
        <v>152</v>
      </c>
      <c r="I22" s="6" t="s">
        <v>44</v>
      </c>
      <c r="J22" s="7">
        <v>118430.97</v>
      </c>
      <c r="K22" s="7">
        <v>1570</v>
      </c>
      <c r="L22" s="7">
        <v>6425.97</v>
      </c>
      <c r="M22" s="8">
        <v>8.9999999999999998E-4</v>
      </c>
      <c r="N22" s="8">
        <v>0.13020000000000001</v>
      </c>
      <c r="O22" s="8">
        <v>3.5999999999999999E-3</v>
      </c>
    </row>
    <row r="23" spans="2:15">
      <c r="B23" s="6" t="s">
        <v>1079</v>
      </c>
      <c r="C23" s="17" t="s">
        <v>1080</v>
      </c>
      <c r="D23" s="18" t="s">
        <v>150</v>
      </c>
      <c r="E23" s="6"/>
      <c r="F23" s="6" t="s">
        <v>896</v>
      </c>
      <c r="G23" s="6" t="s">
        <v>430</v>
      </c>
      <c r="H23" s="6" t="s">
        <v>152</v>
      </c>
      <c r="I23" s="6" t="s">
        <v>44</v>
      </c>
      <c r="J23" s="7">
        <v>74626</v>
      </c>
      <c r="K23" s="7">
        <v>1421</v>
      </c>
      <c r="L23" s="7">
        <v>3664.86</v>
      </c>
      <c r="M23" s="8">
        <v>2.9999999999999997E-4</v>
      </c>
      <c r="N23" s="8">
        <v>7.4300000000000005E-2</v>
      </c>
      <c r="O23" s="8">
        <v>2E-3</v>
      </c>
    </row>
    <row r="24" spans="2:15">
      <c r="B24" s="6" t="s">
        <v>1081</v>
      </c>
      <c r="C24" s="17" t="s">
        <v>1082</v>
      </c>
      <c r="D24" s="18" t="s">
        <v>150</v>
      </c>
      <c r="E24" s="6"/>
      <c r="F24" s="6" t="s">
        <v>896</v>
      </c>
      <c r="G24" s="6" t="s">
        <v>417</v>
      </c>
      <c r="H24" s="6" t="s">
        <v>152</v>
      </c>
      <c r="I24" s="6" t="s">
        <v>44</v>
      </c>
      <c r="J24" s="7">
        <v>76303.509999999995</v>
      </c>
      <c r="K24" s="7">
        <v>2552</v>
      </c>
      <c r="L24" s="7">
        <v>6729.75</v>
      </c>
      <c r="M24" s="8">
        <v>0</v>
      </c>
      <c r="N24" s="8">
        <v>0.13639999999999999</v>
      </c>
      <c r="O24" s="8">
        <v>3.7000000000000002E-3</v>
      </c>
    </row>
    <row r="25" spans="2:15">
      <c r="B25" s="6" t="s">
        <v>1083</v>
      </c>
      <c r="C25" s="17" t="s">
        <v>1084</v>
      </c>
      <c r="D25" s="18" t="s">
        <v>1085</v>
      </c>
      <c r="E25" s="6"/>
      <c r="F25" s="6" t="s">
        <v>896</v>
      </c>
      <c r="G25" s="6" t="s">
        <v>1086</v>
      </c>
      <c r="H25" s="6" t="s">
        <v>152</v>
      </c>
      <c r="I25" s="6" t="s">
        <v>44</v>
      </c>
      <c r="J25" s="7">
        <v>1783.53</v>
      </c>
      <c r="K25" s="7">
        <v>15982</v>
      </c>
      <c r="L25" s="7">
        <v>985.11</v>
      </c>
      <c r="M25" s="8">
        <v>1.4E-3</v>
      </c>
      <c r="N25" s="8">
        <v>0.02</v>
      </c>
      <c r="O25" s="8">
        <v>5.0000000000000001E-4</v>
      </c>
    </row>
    <row r="26" spans="2:15">
      <c r="B26" s="13" t="s">
        <v>1087</v>
      </c>
      <c r="C26" s="14"/>
      <c r="D26" s="20"/>
      <c r="E26" s="13"/>
      <c r="F26" s="13"/>
      <c r="G26" s="13"/>
      <c r="H26" s="13"/>
      <c r="I26" s="13"/>
      <c r="J26" s="15">
        <v>0</v>
      </c>
      <c r="L26" s="15">
        <v>0</v>
      </c>
      <c r="N26" s="16">
        <v>0</v>
      </c>
      <c r="O26" s="16">
        <v>0</v>
      </c>
    </row>
    <row r="27" spans="2:15">
      <c r="B27" s="13" t="s">
        <v>1066</v>
      </c>
      <c r="C27" s="14"/>
      <c r="D27" s="20"/>
      <c r="E27" s="13"/>
      <c r="F27" s="13"/>
      <c r="G27" s="13"/>
      <c r="H27" s="13"/>
      <c r="I27" s="13"/>
      <c r="J27" s="15">
        <v>310727.27</v>
      </c>
      <c r="L27" s="15">
        <v>11049.4</v>
      </c>
      <c r="N27" s="16">
        <v>0.22389999999999999</v>
      </c>
      <c r="O27" s="16">
        <v>6.1000000000000004E-3</v>
      </c>
    </row>
    <row r="28" spans="2:15">
      <c r="B28" s="6" t="s">
        <v>1088</v>
      </c>
      <c r="C28" s="17" t="s">
        <v>1089</v>
      </c>
      <c r="D28" s="18" t="s">
        <v>435</v>
      </c>
      <c r="E28" s="6"/>
      <c r="F28" s="6" t="s">
        <v>872</v>
      </c>
      <c r="G28" s="6" t="s">
        <v>1070</v>
      </c>
      <c r="H28" s="6" t="s">
        <v>152</v>
      </c>
      <c r="I28" s="6" t="s">
        <v>49</v>
      </c>
      <c r="J28" s="7">
        <v>2709.28</v>
      </c>
      <c r="K28" s="7">
        <v>21299</v>
      </c>
      <c r="L28" s="7">
        <v>2237.92</v>
      </c>
      <c r="M28" s="8">
        <v>6.7000000000000002E-3</v>
      </c>
      <c r="N28" s="8">
        <v>4.53E-2</v>
      </c>
      <c r="O28" s="8">
        <v>1.1999999999999999E-3</v>
      </c>
    </row>
    <row r="29" spans="2:15">
      <c r="B29" s="6" t="s">
        <v>1090</v>
      </c>
      <c r="C29" s="17" t="s">
        <v>1091</v>
      </c>
      <c r="D29" s="18" t="s">
        <v>420</v>
      </c>
      <c r="E29" s="6"/>
      <c r="F29" s="6" t="s">
        <v>872</v>
      </c>
      <c r="G29" s="6" t="s">
        <v>285</v>
      </c>
      <c r="H29" s="6"/>
      <c r="I29" s="6" t="s">
        <v>44</v>
      </c>
      <c r="J29" s="7">
        <v>237640.37</v>
      </c>
      <c r="K29" s="7">
        <v>168.75</v>
      </c>
      <c r="L29" s="7">
        <v>1385.92</v>
      </c>
      <c r="M29" s="8">
        <v>2.5999999999999999E-3</v>
      </c>
      <c r="N29" s="8">
        <v>2.81E-2</v>
      </c>
      <c r="O29" s="8">
        <v>8.0000000000000004E-4</v>
      </c>
    </row>
    <row r="30" spans="2:15">
      <c r="B30" s="6" t="s">
        <v>1092</v>
      </c>
      <c r="C30" s="17" t="s">
        <v>1093</v>
      </c>
      <c r="D30" s="18" t="s">
        <v>150</v>
      </c>
      <c r="E30" s="6"/>
      <c r="F30" s="6" t="s">
        <v>872</v>
      </c>
      <c r="G30" s="6" t="s">
        <v>285</v>
      </c>
      <c r="H30" s="6"/>
      <c r="I30" s="6" t="s">
        <v>49</v>
      </c>
      <c r="J30" s="7">
        <v>44013</v>
      </c>
      <c r="K30" s="7">
        <v>2284</v>
      </c>
      <c r="L30" s="7">
        <v>3898.59</v>
      </c>
      <c r="M30" s="8">
        <v>2.0000000000000001E-4</v>
      </c>
      <c r="N30" s="8">
        <v>7.9000000000000001E-2</v>
      </c>
      <c r="O30" s="8">
        <v>2.2000000000000001E-3</v>
      </c>
    </row>
    <row r="31" spans="2:15">
      <c r="B31" s="6" t="s">
        <v>1094</v>
      </c>
      <c r="C31" s="17" t="s">
        <v>1095</v>
      </c>
      <c r="D31" s="18" t="s">
        <v>150</v>
      </c>
      <c r="E31" s="6"/>
      <c r="F31" s="6" t="s">
        <v>872</v>
      </c>
      <c r="G31" s="6" t="s">
        <v>285</v>
      </c>
      <c r="H31" s="6"/>
      <c r="I31" s="6" t="s">
        <v>44</v>
      </c>
      <c r="J31" s="7">
        <v>20211.830000000002</v>
      </c>
      <c r="K31" s="7">
        <v>1667.6</v>
      </c>
      <c r="L31" s="7">
        <v>1164.8499999999999</v>
      </c>
      <c r="M31" s="8">
        <v>4.0000000000000002E-4</v>
      </c>
      <c r="N31" s="8">
        <v>2.3599999999999999E-2</v>
      </c>
      <c r="O31" s="8">
        <v>5.9999999999999995E-4</v>
      </c>
    </row>
    <row r="32" spans="2:15">
      <c r="B32" s="6" t="s">
        <v>1096</v>
      </c>
      <c r="C32" s="17" t="s">
        <v>1097</v>
      </c>
      <c r="D32" s="18" t="s">
        <v>1085</v>
      </c>
      <c r="E32" s="6"/>
      <c r="F32" s="6" t="s">
        <v>872</v>
      </c>
      <c r="G32" s="6" t="s">
        <v>285</v>
      </c>
      <c r="H32" s="6"/>
      <c r="I32" s="6" t="s">
        <v>44</v>
      </c>
      <c r="J32" s="7">
        <v>1952.78</v>
      </c>
      <c r="K32" s="7">
        <v>18784.310000000001</v>
      </c>
      <c r="L32" s="7">
        <v>1267.72</v>
      </c>
      <c r="M32" s="8">
        <v>0</v>
      </c>
      <c r="N32" s="8">
        <v>2.5700000000000001E-2</v>
      </c>
      <c r="O32" s="8">
        <v>6.9999999999999999E-4</v>
      </c>
    </row>
    <row r="33" spans="2:15">
      <c r="B33" s="6" t="s">
        <v>1098</v>
      </c>
      <c r="C33" s="17" t="s">
        <v>1099</v>
      </c>
      <c r="D33" s="18" t="s">
        <v>150</v>
      </c>
      <c r="E33" s="6"/>
      <c r="F33" s="6" t="s">
        <v>872</v>
      </c>
      <c r="G33" s="6" t="s">
        <v>285</v>
      </c>
      <c r="H33" s="6"/>
      <c r="I33" s="6" t="s">
        <v>45</v>
      </c>
      <c r="J33" s="7">
        <v>4200</v>
      </c>
      <c r="K33" s="7">
        <v>818200</v>
      </c>
      <c r="L33" s="7">
        <v>1094.4000000000001</v>
      </c>
      <c r="M33" s="8">
        <v>0</v>
      </c>
      <c r="N33" s="8">
        <v>2.2200000000000001E-2</v>
      </c>
      <c r="O33" s="8">
        <v>5.9999999999999995E-4</v>
      </c>
    </row>
    <row r="34" spans="2:15">
      <c r="B34" s="13" t="s">
        <v>900</v>
      </c>
      <c r="C34" s="14"/>
      <c r="D34" s="20"/>
      <c r="E34" s="13"/>
      <c r="F34" s="13"/>
      <c r="G34" s="13"/>
      <c r="H34" s="13"/>
      <c r="I34" s="13"/>
      <c r="J34" s="15">
        <v>0</v>
      </c>
      <c r="L34" s="15">
        <v>0</v>
      </c>
      <c r="N34" s="16">
        <v>0</v>
      </c>
      <c r="O34" s="16">
        <v>0</v>
      </c>
    </row>
    <row r="37" spans="2:15">
      <c r="B37" s="6" t="s">
        <v>103</v>
      </c>
      <c r="C37" s="17"/>
      <c r="D37" s="18"/>
      <c r="E37" s="6"/>
      <c r="F37" s="6"/>
      <c r="G37" s="6"/>
      <c r="H37" s="6"/>
      <c r="I37" s="6"/>
    </row>
    <row r="41" spans="2:15">
      <c r="B41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>
      <selection activeCell="E14" sqref="E14:E29"/>
    </sheetView>
  </sheetViews>
  <sheetFormatPr defaultColWidth="9.140625" defaultRowHeight="12.75"/>
  <cols>
    <col min="2" max="2" width="26.7109375" customWidth="1"/>
    <col min="3" max="4" width="12.7109375" customWidth="1"/>
    <col min="5" max="5" width="11.7109375" customWidth="1"/>
    <col min="6" max="6" width="15.7109375" customWidth="1"/>
    <col min="7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1100</v>
      </c>
    </row>
    <row r="8" spans="2:12">
      <c r="B8" s="3" t="s">
        <v>77</v>
      </c>
      <c r="C8" s="3" t="s">
        <v>78</v>
      </c>
      <c r="D8" s="3" t="s">
        <v>106</v>
      </c>
      <c r="E8" s="3" t="s">
        <v>156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1101</v>
      </c>
      <c r="C11" s="12"/>
      <c r="D11" s="19"/>
      <c r="E11" s="3"/>
      <c r="F11" s="3"/>
      <c r="G11" s="9">
        <v>151</v>
      </c>
      <c r="I11" s="9">
        <v>537.75</v>
      </c>
      <c r="K11" s="10">
        <v>1</v>
      </c>
      <c r="L11" s="10">
        <v>2.9999999999999997E-4</v>
      </c>
    </row>
    <row r="12" spans="2:12">
      <c r="B12" s="3" t="s">
        <v>91</v>
      </c>
      <c r="C12" s="12"/>
      <c r="D12" s="19"/>
      <c r="E12" s="3"/>
      <c r="F12" s="3"/>
      <c r="G12" s="9">
        <v>91</v>
      </c>
      <c r="I12" s="9">
        <v>44.54</v>
      </c>
      <c r="K12" s="10">
        <v>8.2799999999999999E-2</v>
      </c>
      <c r="L12" s="10">
        <v>0</v>
      </c>
    </row>
    <row r="13" spans="2:12">
      <c r="B13" s="13" t="s">
        <v>1102</v>
      </c>
      <c r="C13" s="14"/>
      <c r="D13" s="20"/>
      <c r="E13" s="13"/>
      <c r="F13" s="13"/>
      <c r="G13" s="15">
        <v>91</v>
      </c>
      <c r="I13" s="15">
        <v>44.54</v>
      </c>
      <c r="K13" s="16">
        <v>8.2799999999999999E-2</v>
      </c>
      <c r="L13" s="16">
        <v>0</v>
      </c>
    </row>
    <row r="14" spans="2:12">
      <c r="B14" s="6" t="s">
        <v>1103</v>
      </c>
      <c r="C14" s="17">
        <v>82896861</v>
      </c>
      <c r="D14" s="18" t="s">
        <v>121</v>
      </c>
      <c r="E14" s="6"/>
      <c r="F14" s="6" t="s">
        <v>93</v>
      </c>
      <c r="G14" s="7">
        <v>-31</v>
      </c>
      <c r="H14" s="7">
        <v>4400</v>
      </c>
      <c r="I14" s="7">
        <v>-1.36</v>
      </c>
      <c r="K14" s="8">
        <v>-2.5000000000000001E-3</v>
      </c>
      <c r="L14" s="8">
        <v>0</v>
      </c>
    </row>
    <row r="15" spans="2:12">
      <c r="B15" s="6" t="s">
        <v>1104</v>
      </c>
      <c r="C15" s="17">
        <v>82932542</v>
      </c>
      <c r="D15" s="18" t="s">
        <v>121</v>
      </c>
      <c r="E15" s="6"/>
      <c r="F15" s="6" t="s">
        <v>93</v>
      </c>
      <c r="G15" s="7">
        <v>88</v>
      </c>
      <c r="H15" s="7">
        <v>31300</v>
      </c>
      <c r="I15" s="7">
        <v>27.54</v>
      </c>
      <c r="K15" s="8">
        <v>5.1200000000000002E-2</v>
      </c>
      <c r="L15" s="8">
        <v>0</v>
      </c>
    </row>
    <row r="16" spans="2:12">
      <c r="B16" s="6" t="s">
        <v>1105</v>
      </c>
      <c r="C16" s="17">
        <v>82897331</v>
      </c>
      <c r="D16" s="18" t="s">
        <v>121</v>
      </c>
      <c r="E16" s="6"/>
      <c r="F16" s="6" t="s">
        <v>93</v>
      </c>
      <c r="G16" s="7">
        <v>34</v>
      </c>
      <c r="H16" s="7">
        <v>54000</v>
      </c>
      <c r="I16" s="7">
        <v>18.36</v>
      </c>
      <c r="K16" s="8">
        <v>3.4099999999999998E-2</v>
      </c>
      <c r="L16" s="8">
        <v>0</v>
      </c>
    </row>
    <row r="17" spans="2:12">
      <c r="B17" s="13" t="s">
        <v>1106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1107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900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102</v>
      </c>
      <c r="C20" s="12"/>
      <c r="D20" s="19"/>
      <c r="E20" s="3"/>
      <c r="F20" s="3"/>
      <c r="G20" s="9">
        <v>60</v>
      </c>
      <c r="I20" s="9">
        <v>493.21</v>
      </c>
      <c r="K20" s="10">
        <v>0.91720000000000002</v>
      </c>
      <c r="L20" s="10">
        <v>2.9999999999999997E-4</v>
      </c>
    </row>
    <row r="21" spans="2:12">
      <c r="B21" s="13" t="s">
        <v>1102</v>
      </c>
      <c r="C21" s="14"/>
      <c r="D21" s="20"/>
      <c r="E21" s="13"/>
      <c r="F21" s="13"/>
      <c r="G21" s="15">
        <v>60</v>
      </c>
      <c r="I21" s="15">
        <v>493.21</v>
      </c>
      <c r="K21" s="16">
        <v>0.91720000000000002</v>
      </c>
      <c r="L21" s="16">
        <v>2.9999999999999997E-4</v>
      </c>
    </row>
    <row r="22" spans="2:12">
      <c r="B22" s="6" t="s">
        <v>1108</v>
      </c>
      <c r="C22" s="17">
        <v>8831489</v>
      </c>
      <c r="D22" s="18" t="s">
        <v>435</v>
      </c>
      <c r="E22" s="6"/>
      <c r="F22" s="6" t="s">
        <v>44</v>
      </c>
      <c r="G22" s="7">
        <v>-108</v>
      </c>
      <c r="H22" s="7">
        <v>0.03</v>
      </c>
      <c r="I22" s="7">
        <v>-99.28</v>
      </c>
      <c r="K22" s="8">
        <v>-0.18459999999999999</v>
      </c>
      <c r="L22" s="8">
        <v>-1E-4</v>
      </c>
    </row>
    <row r="23" spans="2:12">
      <c r="B23" s="6" t="s">
        <v>1109</v>
      </c>
      <c r="C23" s="17">
        <v>8831497</v>
      </c>
      <c r="D23" s="18" t="s">
        <v>435</v>
      </c>
      <c r="E23" s="6"/>
      <c r="F23" s="6" t="s">
        <v>44</v>
      </c>
      <c r="G23" s="7">
        <v>120</v>
      </c>
      <c r="H23" s="7">
        <v>0.03</v>
      </c>
      <c r="I23" s="7">
        <v>121.1</v>
      </c>
      <c r="K23" s="8">
        <v>0.22520000000000001</v>
      </c>
      <c r="L23" s="8">
        <v>1E-4</v>
      </c>
    </row>
    <row r="24" spans="2:12">
      <c r="B24" s="6" t="s">
        <v>1110</v>
      </c>
      <c r="C24" s="17">
        <v>8831505</v>
      </c>
      <c r="D24" s="18" t="s">
        <v>435</v>
      </c>
      <c r="E24" s="6"/>
      <c r="F24" s="6" t="s">
        <v>44</v>
      </c>
      <c r="G24" s="7">
        <v>-24</v>
      </c>
      <c r="H24" s="7">
        <v>0.1</v>
      </c>
      <c r="I24" s="7">
        <v>-78.8</v>
      </c>
      <c r="K24" s="8">
        <v>-0.14649999999999999</v>
      </c>
      <c r="L24" s="8">
        <v>0</v>
      </c>
    </row>
    <row r="25" spans="2:12">
      <c r="B25" s="6" t="s">
        <v>1111</v>
      </c>
      <c r="C25" s="17">
        <v>8831521</v>
      </c>
      <c r="D25" s="18" t="s">
        <v>435</v>
      </c>
      <c r="E25" s="6"/>
      <c r="F25" s="6" t="s">
        <v>44</v>
      </c>
      <c r="G25" s="7">
        <v>24</v>
      </c>
      <c r="H25" s="7">
        <v>0.28000000000000003</v>
      </c>
      <c r="I25" s="7">
        <v>234.73</v>
      </c>
      <c r="K25" s="8">
        <v>0.4365</v>
      </c>
      <c r="L25" s="8">
        <v>1E-4</v>
      </c>
    </row>
    <row r="26" spans="2:12">
      <c r="B26" s="6" t="s">
        <v>1112</v>
      </c>
      <c r="C26" s="17">
        <v>8831687</v>
      </c>
      <c r="D26" s="18" t="s">
        <v>435</v>
      </c>
      <c r="E26" s="6"/>
      <c r="F26" s="6" t="s">
        <v>44</v>
      </c>
      <c r="G26" s="7">
        <v>20</v>
      </c>
      <c r="H26" s="7">
        <v>0.39</v>
      </c>
      <c r="I26" s="7">
        <v>270.54000000000002</v>
      </c>
      <c r="K26" s="8">
        <v>0.50309999999999999</v>
      </c>
      <c r="L26" s="8">
        <v>2.0000000000000001E-4</v>
      </c>
    </row>
    <row r="27" spans="2:12">
      <c r="B27" s="6" t="s">
        <v>1113</v>
      </c>
      <c r="C27" s="17">
        <v>8830564</v>
      </c>
      <c r="D27" s="18" t="s">
        <v>150</v>
      </c>
      <c r="E27" s="6"/>
      <c r="F27" s="6" t="s">
        <v>44</v>
      </c>
      <c r="G27" s="7">
        <v>21</v>
      </c>
      <c r="H27" s="7">
        <v>0</v>
      </c>
      <c r="I27" s="7">
        <v>0.36</v>
      </c>
      <c r="K27" s="8">
        <v>6.9999999999999999E-4</v>
      </c>
      <c r="L27" s="8">
        <v>0</v>
      </c>
    </row>
    <row r="28" spans="2:12">
      <c r="B28" s="6" t="s">
        <v>1114</v>
      </c>
      <c r="C28" s="17">
        <v>8831562</v>
      </c>
      <c r="D28" s="18" t="s">
        <v>150</v>
      </c>
      <c r="E28" s="6"/>
      <c r="F28" s="6" t="s">
        <v>44</v>
      </c>
      <c r="G28" s="7">
        <v>-71</v>
      </c>
      <c r="H28" s="7">
        <v>0.02</v>
      </c>
      <c r="I28" s="7">
        <v>-47.36</v>
      </c>
      <c r="K28" s="8">
        <v>-8.8099999999999998E-2</v>
      </c>
      <c r="L28" s="8">
        <v>0</v>
      </c>
    </row>
    <row r="29" spans="2:12">
      <c r="B29" s="6" t="s">
        <v>1115</v>
      </c>
      <c r="C29" s="17">
        <v>8831570</v>
      </c>
      <c r="D29" s="18" t="s">
        <v>150</v>
      </c>
      <c r="E29" s="6"/>
      <c r="F29" s="6" t="s">
        <v>44</v>
      </c>
      <c r="G29" s="7">
        <v>78</v>
      </c>
      <c r="H29" s="7">
        <v>0.03</v>
      </c>
      <c r="I29" s="7">
        <v>91.92</v>
      </c>
      <c r="K29" s="8">
        <v>0.1709</v>
      </c>
      <c r="L29" s="8">
        <v>1E-4</v>
      </c>
    </row>
    <row r="30" spans="2:12">
      <c r="B30" s="13" t="s">
        <v>1116</v>
      </c>
      <c r="C30" s="14"/>
      <c r="D30" s="20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1" spans="2:12">
      <c r="B31" s="13" t="s">
        <v>1107</v>
      </c>
      <c r="C31" s="14"/>
      <c r="D31" s="20"/>
      <c r="E31" s="13"/>
      <c r="F31" s="13"/>
      <c r="G31" s="15">
        <v>0</v>
      </c>
      <c r="I31" s="15">
        <v>0</v>
      </c>
      <c r="K31" s="16">
        <v>0</v>
      </c>
      <c r="L31" s="16">
        <v>0</v>
      </c>
    </row>
    <row r="32" spans="2:12">
      <c r="B32" s="13" t="s">
        <v>1117</v>
      </c>
      <c r="C32" s="14"/>
      <c r="D32" s="20"/>
      <c r="E32" s="13"/>
      <c r="F32" s="13"/>
      <c r="G32" s="15">
        <v>0</v>
      </c>
      <c r="I32" s="15">
        <v>0</v>
      </c>
      <c r="K32" s="16">
        <v>0</v>
      </c>
      <c r="L32" s="16">
        <v>0</v>
      </c>
    </row>
    <row r="33" spans="2:12">
      <c r="B33" s="13" t="s">
        <v>900</v>
      </c>
      <c r="C33" s="14"/>
      <c r="D33" s="20"/>
      <c r="E33" s="13"/>
      <c r="F33" s="13"/>
      <c r="G33" s="15">
        <v>0</v>
      </c>
      <c r="I33" s="15">
        <v>0</v>
      </c>
      <c r="K33" s="16">
        <v>0</v>
      </c>
      <c r="L33" s="16">
        <v>0</v>
      </c>
    </row>
    <row r="36" spans="2:12">
      <c r="B36" s="6" t="s">
        <v>103</v>
      </c>
      <c r="C36" s="17"/>
      <c r="D36" s="18"/>
      <c r="E36" s="6"/>
      <c r="F36" s="6"/>
    </row>
    <row r="40" spans="2:12">
      <c r="B40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104</v>
      </c>
    </row>
    <row r="7" spans="2:11" ht="15.75">
      <c r="B7" s="2" t="s">
        <v>1118</v>
      </c>
    </row>
    <row r="8" spans="2:11">
      <c r="B8" s="3" t="s">
        <v>77</v>
      </c>
      <c r="C8" s="3" t="s">
        <v>78</v>
      </c>
      <c r="D8" s="3" t="s">
        <v>106</v>
      </c>
      <c r="E8" s="3" t="s">
        <v>156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112</v>
      </c>
      <c r="K8" s="3" t="s">
        <v>87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1119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1120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1121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103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104</v>
      </c>
    </row>
    <row r="7" spans="2:17" ht="15.75">
      <c r="B7" s="2" t="s">
        <v>1122</v>
      </c>
    </row>
    <row r="8" spans="2:17">
      <c r="B8" s="3" t="s">
        <v>77</v>
      </c>
      <c r="C8" s="3" t="s">
        <v>78</v>
      </c>
      <c r="D8" s="3" t="s">
        <v>1123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85</v>
      </c>
      <c r="O8" s="3" t="s">
        <v>111</v>
      </c>
      <c r="P8" s="3" t="s">
        <v>112</v>
      </c>
      <c r="Q8" s="3" t="s">
        <v>87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1124</v>
      </c>
      <c r="C11" s="12"/>
      <c r="D11" s="3"/>
      <c r="E11" s="3"/>
      <c r="F11" s="3"/>
      <c r="G11" s="3"/>
      <c r="H11" s="12">
        <v>2.8</v>
      </c>
      <c r="I11" s="3"/>
      <c r="K11" s="10">
        <v>-2.5000000000000001E-3</v>
      </c>
      <c r="L11" s="9">
        <v>9528890</v>
      </c>
      <c r="N11" s="9">
        <v>9921.48</v>
      </c>
      <c r="P11" s="10">
        <v>1</v>
      </c>
      <c r="Q11" s="10">
        <v>5.4999999999999997E-3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2.8</v>
      </c>
      <c r="I12" s="3"/>
      <c r="K12" s="10">
        <v>-2.5000000000000001E-3</v>
      </c>
      <c r="L12" s="9">
        <v>9528890</v>
      </c>
      <c r="N12" s="9">
        <v>9921.48</v>
      </c>
      <c r="P12" s="10">
        <v>1</v>
      </c>
      <c r="Q12" s="10">
        <v>5.4999999999999997E-3</v>
      </c>
    </row>
    <row r="13" spans="2:17">
      <c r="B13" s="13" t="s">
        <v>1125</v>
      </c>
      <c r="C13" s="14"/>
      <c r="D13" s="13"/>
      <c r="E13" s="13"/>
      <c r="F13" s="13"/>
      <c r="G13" s="13"/>
      <c r="H13" s="14">
        <v>2.8</v>
      </c>
      <c r="I13" s="13"/>
      <c r="K13" s="16">
        <v>-2.5000000000000001E-3</v>
      </c>
      <c r="L13" s="15">
        <v>9528890</v>
      </c>
      <c r="N13" s="15">
        <v>9921.48</v>
      </c>
      <c r="P13" s="16">
        <v>1</v>
      </c>
      <c r="Q13" s="16">
        <v>5.4999999999999997E-3</v>
      </c>
    </row>
    <row r="14" spans="2:17">
      <c r="B14" s="6" t="s">
        <v>1126</v>
      </c>
      <c r="C14" s="17">
        <v>1142215</v>
      </c>
      <c r="D14" s="6" t="s">
        <v>150</v>
      </c>
      <c r="E14" s="6" t="s">
        <v>167</v>
      </c>
      <c r="F14" s="6" t="s">
        <v>168</v>
      </c>
      <c r="G14" s="6"/>
      <c r="H14" s="17">
        <v>2.8</v>
      </c>
      <c r="I14" s="6" t="s">
        <v>93</v>
      </c>
      <c r="J14" s="8">
        <v>6.1799999999999997E-3</v>
      </c>
      <c r="K14" s="8">
        <v>-2.5000000000000001E-3</v>
      </c>
      <c r="L14" s="7">
        <v>9528890</v>
      </c>
      <c r="M14" s="7">
        <v>104.12</v>
      </c>
      <c r="N14" s="7">
        <v>9921.48</v>
      </c>
      <c r="O14" s="8">
        <v>2E-3</v>
      </c>
      <c r="P14" s="8">
        <v>1</v>
      </c>
      <c r="Q14" s="8">
        <v>5.4999999999999997E-3</v>
      </c>
    </row>
    <row r="15" spans="2:17">
      <c r="B15" s="13" t="s">
        <v>1127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1131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1132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102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1125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1127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1132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103</v>
      </c>
      <c r="C31" s="17"/>
      <c r="D31" s="6"/>
      <c r="E31" s="6"/>
      <c r="F31" s="6"/>
      <c r="G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1133</v>
      </c>
    </row>
    <row r="7" spans="2:16" ht="15.75">
      <c r="B7" s="2" t="s">
        <v>105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107</v>
      </c>
      <c r="G8" s="3" t="s">
        <v>108</v>
      </c>
      <c r="H8" s="3" t="s">
        <v>82</v>
      </c>
      <c r="I8" s="3" t="s">
        <v>83</v>
      </c>
      <c r="J8" s="3" t="s">
        <v>84</v>
      </c>
      <c r="K8" s="3" t="s">
        <v>109</v>
      </c>
      <c r="L8" s="3" t="s">
        <v>43</v>
      </c>
      <c r="M8" s="3" t="s">
        <v>1134</v>
      </c>
      <c r="N8" s="3" t="s">
        <v>111</v>
      </c>
      <c r="O8" s="3" t="s">
        <v>112</v>
      </c>
      <c r="P8" s="3" t="s">
        <v>87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88</v>
      </c>
      <c r="J9" s="4" t="s">
        <v>88</v>
      </c>
      <c r="K9" s="4" t="s">
        <v>115</v>
      </c>
      <c r="L9" s="4" t="s">
        <v>116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1135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631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1136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1137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150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147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1138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1133</v>
      </c>
    </row>
    <row r="7" spans="2:19" ht="15.75">
      <c r="B7" s="2" t="s">
        <v>154</v>
      </c>
    </row>
    <row r="8" spans="2:19">
      <c r="B8" s="3" t="s">
        <v>77</v>
      </c>
      <c r="C8" s="3" t="s">
        <v>78</v>
      </c>
      <c r="D8" s="3" t="s">
        <v>155</v>
      </c>
      <c r="E8" s="3" t="s">
        <v>79</v>
      </c>
      <c r="F8" s="3" t="s">
        <v>156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1134</v>
      </c>
      <c r="Q8" s="3" t="s">
        <v>111</v>
      </c>
      <c r="R8" s="3" t="s">
        <v>112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157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1139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1140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159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900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1142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1143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5"/>
  <sheetViews>
    <sheetView rightToLeft="1" workbookViewId="0">
      <selection activeCell="J37" sqref="J37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1133</v>
      </c>
    </row>
    <row r="7" spans="2:19" ht="15.75">
      <c r="B7" s="2" t="s">
        <v>163</v>
      </c>
    </row>
    <row r="8" spans="2:19">
      <c r="B8" s="3" t="s">
        <v>77</v>
      </c>
      <c r="C8" s="3" t="s">
        <v>78</v>
      </c>
      <c r="D8" s="3" t="s">
        <v>155</v>
      </c>
      <c r="E8" s="3" t="s">
        <v>79</v>
      </c>
      <c r="F8" s="3" t="s">
        <v>156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1134</v>
      </c>
      <c r="Q8" s="3" t="s">
        <v>111</v>
      </c>
      <c r="R8" s="3" t="s">
        <v>112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1064</v>
      </c>
      <c r="C11" s="12"/>
      <c r="D11" s="3"/>
      <c r="E11" s="3"/>
      <c r="F11" s="3"/>
      <c r="G11" s="3"/>
      <c r="H11" s="3"/>
      <c r="I11" s="3"/>
      <c r="J11" s="29">
        <v>1.2130453400756505</v>
      </c>
      <c r="K11" s="3"/>
      <c r="M11" s="10">
        <v>0.24449462893287896</v>
      </c>
      <c r="N11" s="9">
        <f>N12+N32</f>
        <v>42249353.899999999</v>
      </c>
      <c r="P11" s="9">
        <f>P12+P32</f>
        <v>44851.049999999996</v>
      </c>
      <c r="R11" s="10">
        <f>P11/$P$11</f>
        <v>1</v>
      </c>
      <c r="S11" s="10">
        <f>P11/'סכום נכסי הקרן'!$C$42</f>
        <v>2.4916613375408281E-2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9">
        <v>1.2130453400756505</v>
      </c>
      <c r="K12" s="3"/>
      <c r="M12" s="10">
        <v>0.24449462893287896</v>
      </c>
      <c r="N12" s="9">
        <f>N13+N21+N25</f>
        <v>42249353.899999999</v>
      </c>
      <c r="P12" s="9">
        <f>P13+P21+P25</f>
        <v>44851.049999999996</v>
      </c>
      <c r="R12" s="10">
        <f t="shared" ref="R12:R34" si="0">P12/$P$11</f>
        <v>1</v>
      </c>
      <c r="S12" s="10">
        <f>P12/'סכום נכסי הקרן'!$C$42</f>
        <v>2.4916613375408281E-2</v>
      </c>
    </row>
    <row r="13" spans="2:19">
      <c r="B13" s="13" t="s">
        <v>1139</v>
      </c>
      <c r="C13" s="14"/>
      <c r="D13" s="13"/>
      <c r="E13" s="13"/>
      <c r="F13" s="13"/>
      <c r="G13" s="13"/>
      <c r="H13" s="13"/>
      <c r="I13" s="13"/>
      <c r="J13" s="30">
        <v>1.1353722456096584</v>
      </c>
      <c r="K13" s="13"/>
      <c r="M13" s="16">
        <v>0.35421736550083316</v>
      </c>
      <c r="N13" s="15">
        <f>SUM(N14:N20)</f>
        <v>31731399.23</v>
      </c>
      <c r="P13" s="15">
        <f>SUM(P14:P20)</f>
        <v>29581.409999999996</v>
      </c>
      <c r="R13" s="16">
        <f t="shared" si="0"/>
        <v>0.6595477697846539</v>
      </c>
      <c r="S13" s="16">
        <f>P13/'סכום נכסי הקרן'!$C$42</f>
        <v>1.6433696782337009E-2</v>
      </c>
    </row>
    <row r="14" spans="2:19">
      <c r="B14" s="6" t="s">
        <v>1144</v>
      </c>
      <c r="C14" s="17">
        <v>1106822</v>
      </c>
      <c r="D14" s="6"/>
      <c r="E14" s="18">
        <v>513938548</v>
      </c>
      <c r="F14" s="6" t="s">
        <v>244</v>
      </c>
      <c r="G14" s="6" t="s">
        <v>189</v>
      </c>
      <c r="H14" s="6" t="s">
        <v>190</v>
      </c>
      <c r="I14" s="6" t="s">
        <v>1145</v>
      </c>
      <c r="J14" s="31">
        <v>2.61</v>
      </c>
      <c r="K14" s="6" t="s">
        <v>93</v>
      </c>
      <c r="L14" s="8">
        <v>4.9000000000000002E-2</v>
      </c>
      <c r="M14" s="8">
        <v>-4.1000000000000003E-3</v>
      </c>
      <c r="N14" s="7">
        <v>3850298.41</v>
      </c>
      <c r="O14" s="7">
        <v>140.53</v>
      </c>
      <c r="P14" s="7">
        <v>5410.82</v>
      </c>
      <c r="Q14" s="8">
        <v>1.67E-2</v>
      </c>
      <c r="R14" s="8">
        <f t="shared" si="0"/>
        <v>0.12063976205685263</v>
      </c>
      <c r="S14" s="8">
        <f>P14/'סכום נכסי הקרן'!$C$42</f>
        <v>3.0059343088718465E-3</v>
      </c>
    </row>
    <row r="15" spans="2:19">
      <c r="B15" s="6" t="s">
        <v>1146</v>
      </c>
      <c r="C15" s="17">
        <v>200062396</v>
      </c>
      <c r="D15" s="6"/>
      <c r="E15" s="6"/>
      <c r="F15" s="6" t="s">
        <v>188</v>
      </c>
      <c r="G15" s="6" t="s">
        <v>258</v>
      </c>
      <c r="H15" s="6" t="s">
        <v>190</v>
      </c>
      <c r="I15" s="6" t="s">
        <v>1147</v>
      </c>
      <c r="J15" s="31">
        <v>0.65</v>
      </c>
      <c r="K15" s="6" t="s">
        <v>93</v>
      </c>
      <c r="L15" s="8">
        <v>7.0900000000000005E-2</v>
      </c>
      <c r="M15" s="8">
        <v>-6.9999999999999999E-4</v>
      </c>
      <c r="N15" s="7">
        <v>5787554.8099999996</v>
      </c>
      <c r="O15" s="7">
        <v>130.56</v>
      </c>
      <c r="P15" s="7">
        <v>7556.23</v>
      </c>
      <c r="Q15" s="8">
        <v>3.5400000000000001E-2</v>
      </c>
      <c r="R15" s="8">
        <f t="shared" si="0"/>
        <v>0.16847387073435294</v>
      </c>
      <c r="S15" s="8">
        <f>P15/'סכום נכסי הקרן'!$C$42</f>
        <v>4.1977983009463841E-3</v>
      </c>
    </row>
    <row r="16" spans="2:19">
      <c r="B16" s="6" t="s">
        <v>1148</v>
      </c>
      <c r="C16" s="17">
        <v>1161009</v>
      </c>
      <c r="D16" s="6"/>
      <c r="E16" s="18">
        <v>513893123</v>
      </c>
      <c r="F16" s="6" t="s">
        <v>251</v>
      </c>
      <c r="G16" s="6" t="s">
        <v>261</v>
      </c>
      <c r="H16" s="6" t="s">
        <v>168</v>
      </c>
      <c r="I16" s="6" t="s">
        <v>1149</v>
      </c>
      <c r="J16" s="31">
        <v>1.87</v>
      </c>
      <c r="K16" s="6" t="s">
        <v>93</v>
      </c>
      <c r="L16" s="8">
        <v>1.6E-2</v>
      </c>
      <c r="M16" s="8">
        <v>1.4E-2</v>
      </c>
      <c r="N16" s="7">
        <v>1125000</v>
      </c>
      <c r="O16" s="7">
        <v>100.64</v>
      </c>
      <c r="P16" s="7">
        <v>1132.2</v>
      </c>
      <c r="Q16" s="8">
        <v>2.2000000000000001E-3</v>
      </c>
      <c r="R16" s="8">
        <f t="shared" si="0"/>
        <v>2.5243556170925767E-2</v>
      </c>
      <c r="S16" s="8">
        <f>P16/'סכום נכסי הקרן'!$C$42</f>
        <v>6.2898392933135921E-4</v>
      </c>
    </row>
    <row r="17" spans="2:19">
      <c r="B17" s="6" t="s">
        <v>1150</v>
      </c>
      <c r="C17" s="17">
        <v>1094747</v>
      </c>
      <c r="D17" s="6"/>
      <c r="E17" s="18">
        <v>513734566</v>
      </c>
      <c r="F17" s="6" t="s">
        <v>188</v>
      </c>
      <c r="G17" s="6" t="s">
        <v>377</v>
      </c>
      <c r="H17" s="6" t="s">
        <v>168</v>
      </c>
      <c r="I17" s="6" t="s">
        <v>1151</v>
      </c>
      <c r="J17" s="31">
        <v>0.98</v>
      </c>
      <c r="K17" s="6" t="s">
        <v>93</v>
      </c>
      <c r="L17" s="8">
        <v>6.7000000000000004E-2</v>
      </c>
      <c r="M17" s="8">
        <v>2.1100000000000001E-2</v>
      </c>
      <c r="N17" s="7">
        <v>775175.15</v>
      </c>
      <c r="O17" s="7">
        <v>129.65</v>
      </c>
      <c r="P17" s="7">
        <v>1005.01</v>
      </c>
      <c r="Q17" s="8">
        <v>8.4699999999999998E-2</v>
      </c>
      <c r="R17" s="8">
        <f t="shared" si="0"/>
        <v>2.2407725125721697E-2</v>
      </c>
      <c r="S17" s="8">
        <f>P17/'סכום נכסי הקרן'!$C$42</f>
        <v>5.5832462358002943E-4</v>
      </c>
    </row>
    <row r="18" spans="2:19">
      <c r="B18" s="6" t="s">
        <v>1152</v>
      </c>
      <c r="C18" s="17">
        <v>1092774</v>
      </c>
      <c r="D18" s="6"/>
      <c r="E18" s="18">
        <v>513734566</v>
      </c>
      <c r="F18" s="6" t="s">
        <v>188</v>
      </c>
      <c r="G18" s="6" t="s">
        <v>377</v>
      </c>
      <c r="H18" s="6" t="s">
        <v>168</v>
      </c>
      <c r="I18" s="6" t="s">
        <v>1153</v>
      </c>
      <c r="J18" s="31">
        <v>0.62</v>
      </c>
      <c r="K18" s="6" t="s">
        <v>93</v>
      </c>
      <c r="L18" s="8">
        <v>6.7000000000000004E-2</v>
      </c>
      <c r="M18" s="8">
        <v>2.12E-2</v>
      </c>
      <c r="N18" s="7">
        <v>2066718.99</v>
      </c>
      <c r="O18" s="7">
        <v>130.41999999999999</v>
      </c>
      <c r="P18" s="7">
        <v>2695.41</v>
      </c>
      <c r="Q18" s="8">
        <v>0.1229</v>
      </c>
      <c r="R18" s="8">
        <f t="shared" si="0"/>
        <v>6.0096920807874064E-2</v>
      </c>
      <c r="S18" s="8">
        <f>P18/'סכום נכסי הקרן'!$C$42</f>
        <v>1.497411740822327E-3</v>
      </c>
    </row>
    <row r="19" spans="2:19">
      <c r="B19" s="6" t="s">
        <v>1160</v>
      </c>
      <c r="C19" s="17">
        <v>1101567</v>
      </c>
      <c r="D19" s="6"/>
      <c r="E19" s="18">
        <v>520043563</v>
      </c>
      <c r="F19" s="6" t="s">
        <v>265</v>
      </c>
      <c r="G19" s="6" t="s">
        <v>1161</v>
      </c>
      <c r="H19" s="6" t="s">
        <v>168</v>
      </c>
      <c r="I19" s="6" t="s">
        <v>1162</v>
      </c>
      <c r="J19" s="31">
        <v>0.83</v>
      </c>
      <c r="K19" s="6" t="s">
        <v>93</v>
      </c>
      <c r="L19" s="8">
        <v>5.6000000000000001E-2</v>
      </c>
      <c r="M19" s="8">
        <v>0.88370000000000004</v>
      </c>
      <c r="N19" s="7">
        <v>18087665.710000001</v>
      </c>
      <c r="O19" s="7">
        <v>65.14</v>
      </c>
      <c r="P19" s="7">
        <v>11781.74</v>
      </c>
      <c r="Q19" s="8">
        <v>3.2899999999999999E-2</v>
      </c>
      <c r="R19" s="8">
        <f t="shared" si="0"/>
        <v>0.26268593488892683</v>
      </c>
      <c r="S19" s="8">
        <f>P19/'סכום נכסי הקרן'!$C$42</f>
        <v>6.5452438787850621E-3</v>
      </c>
    </row>
    <row r="20" spans="2:19">
      <c r="B20" s="6" t="s">
        <v>1165</v>
      </c>
      <c r="C20" s="17">
        <v>1115096</v>
      </c>
      <c r="D20" s="6"/>
      <c r="E20" s="18">
        <v>510928518</v>
      </c>
      <c r="F20" s="6" t="s">
        <v>244</v>
      </c>
      <c r="G20" s="6" t="s">
        <v>285</v>
      </c>
      <c r="H20" s="6"/>
      <c r="I20" s="6" t="s">
        <v>1166</v>
      </c>
      <c r="J20" s="32"/>
      <c r="K20" s="6" t="s">
        <v>93</v>
      </c>
      <c r="L20" s="8">
        <v>7.1499999999999994E-2</v>
      </c>
      <c r="M20" s="8">
        <v>7.1499999999999994E-2</v>
      </c>
      <c r="N20" s="7">
        <v>38986.160000000003</v>
      </c>
      <c r="O20" s="7">
        <v>0</v>
      </c>
      <c r="P20" s="7">
        <v>0</v>
      </c>
      <c r="R20" s="8">
        <f t="shared" si="0"/>
        <v>0</v>
      </c>
      <c r="S20" s="8">
        <f>P20/'סכום נכסי הקרן'!$C$42</f>
        <v>0</v>
      </c>
    </row>
    <row r="21" spans="2:19">
      <c r="B21" s="13" t="s">
        <v>1140</v>
      </c>
      <c r="C21" s="14"/>
      <c r="D21" s="13"/>
      <c r="E21" s="13"/>
      <c r="F21" s="13"/>
      <c r="G21" s="13"/>
      <c r="H21" s="13"/>
      <c r="I21" s="13"/>
      <c r="J21" s="30">
        <v>2.5582625443723725</v>
      </c>
      <c r="K21" s="13"/>
      <c r="L21" s="28"/>
      <c r="M21" s="16">
        <v>2.6599999999999999E-2</v>
      </c>
      <c r="N21" s="15">
        <v>7880963.4500000002</v>
      </c>
      <c r="P21" s="15">
        <v>8138.51</v>
      </c>
      <c r="R21" s="16">
        <f t="shared" si="0"/>
        <v>0.18145639845666939</v>
      </c>
      <c r="S21" s="16">
        <f>P21/'סכום נכסי הקרן'!$C$42</f>
        <v>4.5212789248388627E-3</v>
      </c>
    </row>
    <row r="22" spans="2:19">
      <c r="B22" s="6" t="s">
        <v>1167</v>
      </c>
      <c r="C22" s="17">
        <v>1155506</v>
      </c>
      <c r="D22" s="6"/>
      <c r="E22" s="6"/>
      <c r="F22" s="6" t="s">
        <v>150</v>
      </c>
      <c r="G22" s="6" t="s">
        <v>214</v>
      </c>
      <c r="H22" s="6" t="s">
        <v>168</v>
      </c>
      <c r="I22" s="6" t="s">
        <v>1168</v>
      </c>
      <c r="J22" s="31">
        <v>2.21</v>
      </c>
      <c r="K22" s="6" t="s">
        <v>93</v>
      </c>
      <c r="L22" s="8">
        <v>2.75E-2</v>
      </c>
      <c r="M22" s="8">
        <v>2.75E-2</v>
      </c>
      <c r="N22" s="7">
        <v>4477389.3499999996</v>
      </c>
      <c r="O22" s="7">
        <v>102.5</v>
      </c>
      <c r="P22" s="7">
        <v>4589.32</v>
      </c>
      <c r="Q22" s="8">
        <v>4.0000000000000001E-3</v>
      </c>
      <c r="R22" s="8">
        <f t="shared" si="0"/>
        <v>0.10232357993848527</v>
      </c>
      <c r="S22" s="8">
        <f>P22/'סכום נכסי הקרן'!$C$42</f>
        <v>2.5495570805149207E-3</v>
      </c>
    </row>
    <row r="23" spans="2:19">
      <c r="B23" s="6" t="s">
        <v>1169</v>
      </c>
      <c r="C23" s="17">
        <v>1158799</v>
      </c>
      <c r="D23" s="6"/>
      <c r="E23" s="6"/>
      <c r="F23" s="6" t="s">
        <v>244</v>
      </c>
      <c r="G23" s="6" t="s">
        <v>214</v>
      </c>
      <c r="H23" s="6" t="s">
        <v>168</v>
      </c>
      <c r="I23" s="6" t="s">
        <v>1170</v>
      </c>
      <c r="J23" s="31">
        <v>1.24</v>
      </c>
      <c r="K23" s="6" t="s">
        <v>93</v>
      </c>
      <c r="L23" s="8">
        <v>1.14E-2</v>
      </c>
      <c r="M23" s="8">
        <v>1.14E-2</v>
      </c>
      <c r="N23" s="7">
        <v>1483574.1</v>
      </c>
      <c r="O23" s="7">
        <v>100.51</v>
      </c>
      <c r="P23" s="7">
        <v>1491.14</v>
      </c>
      <c r="Q23" s="8">
        <v>2.0999999999999999E-3</v>
      </c>
      <c r="R23" s="8">
        <f t="shared" si="0"/>
        <v>3.3246490327428234E-2</v>
      </c>
      <c r="S23" s="8">
        <f>P23/'סכום נכסי הקרן'!$C$42</f>
        <v>8.2838994557778048E-4</v>
      </c>
    </row>
    <row r="24" spans="2:19">
      <c r="B24" s="6" t="s">
        <v>1171</v>
      </c>
      <c r="C24" s="17">
        <v>1151141</v>
      </c>
      <c r="D24" s="6"/>
      <c r="E24" s="18">
        <v>514189596</v>
      </c>
      <c r="F24" s="6" t="s">
        <v>150</v>
      </c>
      <c r="G24" s="6" t="s">
        <v>246</v>
      </c>
      <c r="H24" s="6" t="s">
        <v>168</v>
      </c>
      <c r="I24" s="6" t="s">
        <v>1172</v>
      </c>
      <c r="J24" s="31">
        <v>4.29</v>
      </c>
      <c r="K24" s="6" t="s">
        <v>93</v>
      </c>
      <c r="L24" s="8">
        <v>3.5499999999999997E-2</v>
      </c>
      <c r="M24" s="8">
        <v>3.5499999999999997E-2</v>
      </c>
      <c r="N24" s="7">
        <v>1920000</v>
      </c>
      <c r="O24" s="7">
        <v>107.19</v>
      </c>
      <c r="P24" s="7">
        <v>2058.0500000000002</v>
      </c>
      <c r="Q24" s="8">
        <v>6.4000000000000003E-3</v>
      </c>
      <c r="R24" s="8">
        <f t="shared" si="0"/>
        <v>4.5886328190755853E-2</v>
      </c>
      <c r="S24" s="8">
        <f>P24/'סכום נכסי הקרן'!$C$42</f>
        <v>1.1433318987461613E-3</v>
      </c>
    </row>
    <row r="25" spans="2:19">
      <c r="B25" s="13" t="s">
        <v>159</v>
      </c>
      <c r="C25" s="14"/>
      <c r="D25" s="13"/>
      <c r="E25" s="13"/>
      <c r="F25" s="13"/>
      <c r="G25" s="13"/>
      <c r="H25" s="13"/>
      <c r="I25" s="13"/>
      <c r="K25" s="13"/>
      <c r="L25" s="28"/>
      <c r="M25" s="16">
        <v>3.8048056619357659E-2</v>
      </c>
      <c r="N25" s="15">
        <v>2636991.2200000002</v>
      </c>
      <c r="P25" s="15">
        <v>7131.13</v>
      </c>
      <c r="R25" s="16">
        <f t="shared" si="0"/>
        <v>0.15899583175867679</v>
      </c>
      <c r="S25" s="16">
        <f>P25/'סכום נכסי הקרן'!$C$42</f>
        <v>3.9616376682324109E-3</v>
      </c>
    </row>
    <row r="26" spans="2:19">
      <c r="B26" s="6" t="s">
        <v>1173</v>
      </c>
      <c r="C26" s="17">
        <v>1132166</v>
      </c>
      <c r="D26" s="6"/>
      <c r="E26" s="18">
        <v>514914001</v>
      </c>
      <c r="F26" s="6" t="s">
        <v>303</v>
      </c>
      <c r="G26" s="6" t="s">
        <v>198</v>
      </c>
      <c r="H26" s="6" t="s">
        <v>168</v>
      </c>
      <c r="I26" s="6" t="s">
        <v>1174</v>
      </c>
      <c r="K26" s="6" t="s">
        <v>44</v>
      </c>
      <c r="L26" s="8">
        <v>4.4350000000000001E-2</v>
      </c>
      <c r="M26" s="8">
        <v>4.4299999999999999E-2</v>
      </c>
      <c r="N26" s="7">
        <v>338057.6</v>
      </c>
      <c r="O26" s="7">
        <v>101.78</v>
      </c>
      <c r="P26" s="7">
        <v>1189.1199999999999</v>
      </c>
      <c r="Q26" s="8">
        <v>8.0000000000000004E-4</v>
      </c>
      <c r="R26" s="8">
        <f t="shared" si="0"/>
        <v>2.6512645746309172E-2</v>
      </c>
      <c r="S26" s="8">
        <f>P26/'סכום נכסי הקרן'!$C$42</f>
        <v>6.6060534361994856E-4</v>
      </c>
    </row>
    <row r="27" spans="2:19">
      <c r="B27" s="6" t="s">
        <v>1175</v>
      </c>
      <c r="C27" s="17">
        <v>1132174</v>
      </c>
      <c r="D27" s="6"/>
      <c r="E27" s="18">
        <v>514914001</v>
      </c>
      <c r="F27" s="6" t="s">
        <v>303</v>
      </c>
      <c r="G27" s="6" t="s">
        <v>198</v>
      </c>
      <c r="H27" s="6" t="s">
        <v>168</v>
      </c>
      <c r="I27" s="6" t="s">
        <v>1174</v>
      </c>
      <c r="K27" s="6" t="s">
        <v>44</v>
      </c>
      <c r="L27" s="8">
        <v>5.0819999999999997E-2</v>
      </c>
      <c r="M27" s="8">
        <v>5.0799999999999998E-2</v>
      </c>
      <c r="N27" s="7">
        <v>300543.2</v>
      </c>
      <c r="O27" s="7">
        <v>104.11</v>
      </c>
      <c r="P27" s="7">
        <v>1081.3699999999999</v>
      </c>
      <c r="Q27" s="8">
        <v>8.0000000000000004E-4</v>
      </c>
      <c r="R27" s="8">
        <f t="shared" si="0"/>
        <v>2.4110249369858675E-2</v>
      </c>
      <c r="S27" s="8">
        <f>P27/'סכום נכסי הקרן'!$C$42</f>
        <v>6.0074576193344979E-4</v>
      </c>
    </row>
    <row r="28" spans="2:19">
      <c r="B28" s="6" t="s">
        <v>1176</v>
      </c>
      <c r="C28" s="17">
        <v>1132182</v>
      </c>
      <c r="D28" s="6"/>
      <c r="E28" s="18">
        <v>514914001</v>
      </c>
      <c r="F28" s="6" t="s">
        <v>303</v>
      </c>
      <c r="G28" s="6" t="s">
        <v>198</v>
      </c>
      <c r="H28" s="6" t="s">
        <v>168</v>
      </c>
      <c r="I28" s="6" t="s">
        <v>1174</v>
      </c>
      <c r="K28" s="6" t="s">
        <v>44</v>
      </c>
      <c r="L28" s="8">
        <v>5.4120000000000001E-2</v>
      </c>
      <c r="M28" s="8">
        <v>5.4100000000000002E-2</v>
      </c>
      <c r="N28" s="7">
        <v>216133.6</v>
      </c>
      <c r="O28" s="7">
        <v>103.87</v>
      </c>
      <c r="P28" s="7">
        <v>775.86</v>
      </c>
      <c r="Q28" s="8">
        <v>5.0000000000000001E-4</v>
      </c>
      <c r="R28" s="8">
        <f t="shared" si="0"/>
        <v>1.7298591671766884E-2</v>
      </c>
      <c r="S28" s="8">
        <f>P28/'סכום נכסי הקרן'!$C$42</f>
        <v>4.3102232062447302E-4</v>
      </c>
    </row>
    <row r="29" spans="2:19">
      <c r="B29" s="6" t="s">
        <v>1177</v>
      </c>
      <c r="C29" s="17">
        <v>6510044</v>
      </c>
      <c r="D29" s="6"/>
      <c r="E29" s="18">
        <v>520015041</v>
      </c>
      <c r="F29" s="6" t="s">
        <v>244</v>
      </c>
      <c r="G29" s="6" t="s">
        <v>285</v>
      </c>
      <c r="H29" s="6"/>
      <c r="I29" s="6" t="s">
        <v>1178</v>
      </c>
      <c r="K29" s="6" t="s">
        <v>44</v>
      </c>
      <c r="L29" s="8">
        <v>0.03</v>
      </c>
      <c r="M29" s="8">
        <v>0.03</v>
      </c>
      <c r="N29" s="7">
        <v>1653280.51</v>
      </c>
      <c r="O29" s="7">
        <v>64.459999999999994</v>
      </c>
      <c r="P29" s="7">
        <v>3683.08</v>
      </c>
      <c r="Q29" s="8">
        <v>5.1000000000000004E-3</v>
      </c>
      <c r="R29" s="8">
        <f t="shared" si="0"/>
        <v>8.2118032911158156E-2</v>
      </c>
      <c r="S29" s="8">
        <f>P29/'סכום נכסי הקרן'!$C$42</f>
        <v>2.0461032771963809E-3</v>
      </c>
    </row>
    <row r="30" spans="2:19">
      <c r="B30" s="6" t="s">
        <v>1179</v>
      </c>
      <c r="C30" s="17">
        <v>6510069</v>
      </c>
      <c r="D30" s="6"/>
      <c r="E30" s="18">
        <v>520015041</v>
      </c>
      <c r="F30" s="6" t="s">
        <v>244</v>
      </c>
      <c r="G30" s="6" t="s">
        <v>285</v>
      </c>
      <c r="H30" s="6"/>
      <c r="I30" s="6" t="s">
        <v>1178</v>
      </c>
      <c r="K30" s="6" t="s">
        <v>44</v>
      </c>
      <c r="L30" s="8">
        <v>2.8000000000000001E-2</v>
      </c>
      <c r="M30" s="8">
        <v>2.8000000000000001E-2</v>
      </c>
      <c r="N30" s="7">
        <v>128976.31</v>
      </c>
      <c r="O30" s="7">
        <v>90.12</v>
      </c>
      <c r="P30" s="7">
        <v>401.7</v>
      </c>
      <c r="Q30" s="8">
        <v>2.5999999999999999E-3</v>
      </c>
      <c r="R30" s="8">
        <f t="shared" si="0"/>
        <v>8.9563120595838892E-3</v>
      </c>
      <c r="S30" s="8">
        <f>P30/'סכום נכסי הקרן'!$C$42</f>
        <v>2.2316096485815843E-4</v>
      </c>
    </row>
    <row r="31" spans="2:19">
      <c r="B31" s="13" t="s">
        <v>900</v>
      </c>
      <c r="C31" s="14"/>
      <c r="D31" s="13"/>
      <c r="E31" s="13"/>
      <c r="F31" s="13"/>
      <c r="G31" s="13"/>
      <c r="H31" s="13"/>
      <c r="I31" s="13"/>
      <c r="K31" s="13"/>
      <c r="L31" s="28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3" t="s">
        <v>102</v>
      </c>
      <c r="C32" s="12"/>
      <c r="D32" s="3"/>
      <c r="E32" s="3"/>
      <c r="F32" s="3"/>
      <c r="G32" s="3"/>
      <c r="H32" s="3"/>
      <c r="I32" s="3"/>
      <c r="K32" s="3"/>
      <c r="N32" s="9">
        <v>0</v>
      </c>
      <c r="P32" s="9">
        <v>0</v>
      </c>
      <c r="R32" s="10">
        <f t="shared" si="0"/>
        <v>0</v>
      </c>
      <c r="S32" s="10">
        <f>P32/'סכום נכסי הקרן'!$C$42</f>
        <v>0</v>
      </c>
    </row>
    <row r="33" spans="2:19">
      <c r="B33" s="13" t="s">
        <v>1180</v>
      </c>
      <c r="C33" s="14"/>
      <c r="D33" s="13"/>
      <c r="E33" s="13"/>
      <c r="F33" s="13"/>
      <c r="G33" s="13"/>
      <c r="H33" s="13"/>
      <c r="I33" s="13"/>
      <c r="K33" s="13"/>
      <c r="N33" s="15">
        <v>0</v>
      </c>
      <c r="P33" s="15">
        <v>0</v>
      </c>
      <c r="R33" s="16">
        <f t="shared" si="0"/>
        <v>0</v>
      </c>
      <c r="S33" s="16">
        <f>P33/'סכום נכסי הקרן'!$C$42</f>
        <v>0</v>
      </c>
    </row>
    <row r="34" spans="2:19">
      <c r="B34" s="13" t="s">
        <v>1181</v>
      </c>
      <c r="C34" s="14"/>
      <c r="D34" s="13"/>
      <c r="E34" s="13"/>
      <c r="F34" s="13"/>
      <c r="G34" s="13"/>
      <c r="H34" s="13"/>
      <c r="I34" s="13"/>
      <c r="K34" s="13"/>
      <c r="N34" s="15">
        <v>0</v>
      </c>
      <c r="P34" s="15">
        <v>0</v>
      </c>
      <c r="R34" s="16">
        <f t="shared" si="0"/>
        <v>0</v>
      </c>
      <c r="S34" s="16">
        <f>P34/'סכום נכסי הקרן'!$C$42</f>
        <v>0</v>
      </c>
    </row>
    <row r="37" spans="2:19">
      <c r="B37" s="6" t="s">
        <v>103</v>
      </c>
      <c r="C37" s="17"/>
      <c r="D37" s="6"/>
      <c r="E37" s="6"/>
      <c r="F37" s="6"/>
      <c r="G37" s="6"/>
      <c r="H37" s="6"/>
      <c r="I37" s="6"/>
      <c r="K37" s="6"/>
    </row>
    <row r="38" spans="2:19">
      <c r="G38" s="14"/>
    </row>
    <row r="39" spans="2:19">
      <c r="G39" s="17"/>
    </row>
    <row r="40" spans="2:19">
      <c r="G40" s="17"/>
    </row>
    <row r="41" spans="2:19">
      <c r="B41" s="5" t="s">
        <v>75</v>
      </c>
      <c r="G41" s="17"/>
    </row>
    <row r="42" spans="2:19">
      <c r="G42" s="17"/>
    </row>
    <row r="43" spans="2:19">
      <c r="G43" s="17"/>
    </row>
    <row r="44" spans="2:19">
      <c r="G44" s="17"/>
    </row>
    <row r="45" spans="2:19">
      <c r="G45" s="17"/>
    </row>
    <row r="46" spans="2:19">
      <c r="G46" s="14"/>
    </row>
    <row r="47" spans="2:19">
      <c r="G47" s="17"/>
    </row>
    <row r="48" spans="2:19">
      <c r="G48" s="17"/>
    </row>
    <row r="49" spans="7:7">
      <c r="G49" s="17"/>
    </row>
    <row r="50" spans="7:7">
      <c r="G50" s="14"/>
    </row>
    <row r="51" spans="7:7">
      <c r="G51" s="17"/>
    </row>
    <row r="52" spans="7:7">
      <c r="G52" s="17"/>
    </row>
    <row r="53" spans="7:7">
      <c r="G53" s="17"/>
    </row>
    <row r="54" spans="7:7">
      <c r="G54" s="17"/>
    </row>
    <row r="55" spans="7:7">
      <c r="G55" s="17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>
      <selection activeCell="K15" sqref="K15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2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1133</v>
      </c>
    </row>
    <row r="7" spans="2:13" ht="15.75">
      <c r="B7" s="2" t="s">
        <v>493</v>
      </c>
    </row>
    <row r="8" spans="2:13">
      <c r="B8" s="3" t="s">
        <v>77</v>
      </c>
      <c r="C8" s="3" t="s">
        <v>78</v>
      </c>
      <c r="D8" s="3" t="s">
        <v>155</v>
      </c>
      <c r="E8" s="3" t="s">
        <v>79</v>
      </c>
      <c r="F8" s="3" t="s">
        <v>156</v>
      </c>
      <c r="G8" s="3" t="s">
        <v>82</v>
      </c>
      <c r="H8" s="3" t="s">
        <v>109</v>
      </c>
      <c r="I8" s="3" t="s">
        <v>43</v>
      </c>
      <c r="J8" s="3" t="s">
        <v>1134</v>
      </c>
      <c r="K8" s="3" t="s">
        <v>111</v>
      </c>
      <c r="L8" s="3" t="s">
        <v>112</v>
      </c>
      <c r="M8" s="3" t="s">
        <v>87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494</v>
      </c>
      <c r="C11" s="12"/>
      <c r="D11" s="3"/>
      <c r="E11" s="3"/>
      <c r="F11" s="3"/>
      <c r="G11" s="3"/>
      <c r="H11" s="9">
        <v>532004</v>
      </c>
      <c r="J11" s="9">
        <v>1708.03</v>
      </c>
      <c r="L11" s="10">
        <v>1</v>
      </c>
      <c r="M11" s="10">
        <v>8.9999999999999998E-4</v>
      </c>
    </row>
    <row r="12" spans="2:13">
      <c r="B12" s="3" t="s">
        <v>91</v>
      </c>
      <c r="C12" s="12"/>
      <c r="D12" s="3"/>
      <c r="E12" s="3"/>
      <c r="F12" s="3"/>
      <c r="G12" s="3"/>
      <c r="H12" s="9">
        <v>528504</v>
      </c>
      <c r="J12" s="9">
        <v>1484.79</v>
      </c>
      <c r="L12" s="10">
        <v>0.86929999999999996</v>
      </c>
      <c r="M12" s="10">
        <v>8.0000000000000004E-4</v>
      </c>
    </row>
    <row r="13" spans="2:13">
      <c r="B13" s="6" t="s">
        <v>1182</v>
      </c>
      <c r="C13" s="17">
        <v>200150167</v>
      </c>
      <c r="D13" s="6"/>
      <c r="E13" s="6"/>
      <c r="F13" s="6" t="s">
        <v>150</v>
      </c>
      <c r="G13" s="6" t="s">
        <v>93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1183</v>
      </c>
      <c r="C14" s="17">
        <v>3190120</v>
      </c>
      <c r="D14" s="6"/>
      <c r="E14" s="18">
        <v>520037474</v>
      </c>
      <c r="F14" s="6" t="s">
        <v>244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1184</v>
      </c>
      <c r="C15" s="17">
        <v>6511976</v>
      </c>
      <c r="D15" s="6"/>
      <c r="E15" s="18">
        <v>520015041</v>
      </c>
      <c r="F15" s="6" t="s">
        <v>244</v>
      </c>
      <c r="G15" s="6" t="s">
        <v>44</v>
      </c>
      <c r="H15" s="7">
        <v>25296</v>
      </c>
      <c r="I15" s="7">
        <v>1413</v>
      </c>
      <c r="J15" s="7">
        <v>1235.29</v>
      </c>
      <c r="K15" s="8"/>
      <c r="L15" s="8">
        <v>0.72319999999999995</v>
      </c>
      <c r="M15" s="8">
        <v>6.9999999999999999E-4</v>
      </c>
    </row>
    <row r="16" spans="2:13">
      <c r="B16" s="6" t="s">
        <v>1185</v>
      </c>
      <c r="C16" s="17">
        <v>4150180</v>
      </c>
      <c r="D16" s="6"/>
      <c r="E16" s="18">
        <v>520039017</v>
      </c>
      <c r="F16" s="6" t="s">
        <v>188</v>
      </c>
      <c r="G16" s="6" t="s">
        <v>93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6" t="s">
        <v>1186</v>
      </c>
      <c r="C17" s="17">
        <v>1147686</v>
      </c>
      <c r="D17" s="6"/>
      <c r="E17" s="18">
        <v>515818524</v>
      </c>
      <c r="F17" s="6" t="s">
        <v>513</v>
      </c>
      <c r="G17" s="6" t="s">
        <v>93</v>
      </c>
      <c r="H17" s="7">
        <v>5800</v>
      </c>
      <c r="I17" s="7">
        <v>4301</v>
      </c>
      <c r="J17" s="7">
        <v>249.46</v>
      </c>
      <c r="K17" s="8">
        <v>5.9999999999999995E-4</v>
      </c>
      <c r="L17" s="8">
        <v>0.14610000000000001</v>
      </c>
      <c r="M17" s="8">
        <v>1E-4</v>
      </c>
    </row>
    <row r="18" spans="2:13">
      <c r="B18" s="3" t="s">
        <v>102</v>
      </c>
      <c r="C18" s="12"/>
      <c r="D18" s="3"/>
      <c r="E18" s="3"/>
      <c r="F18" s="3"/>
      <c r="G18" s="3"/>
      <c r="H18" s="9">
        <v>3500</v>
      </c>
      <c r="J18" s="9">
        <v>223.23</v>
      </c>
      <c r="L18" s="10">
        <v>0.13070000000000001</v>
      </c>
      <c r="M18" s="10">
        <v>1E-4</v>
      </c>
    </row>
    <row r="19" spans="2:13">
      <c r="B19" s="13" t="s">
        <v>161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162</v>
      </c>
      <c r="C20" s="14"/>
      <c r="D20" s="13"/>
      <c r="E20" s="13"/>
      <c r="F20" s="13"/>
      <c r="G20" s="13"/>
      <c r="H20" s="15">
        <v>3500</v>
      </c>
      <c r="J20" s="15">
        <v>223.23</v>
      </c>
      <c r="L20" s="16">
        <v>0.13070000000000001</v>
      </c>
      <c r="M20" s="16">
        <v>1E-4</v>
      </c>
    </row>
    <row r="21" spans="2:13">
      <c r="B21" s="6" t="s">
        <v>1187</v>
      </c>
      <c r="C21" s="17" t="s">
        <v>1188</v>
      </c>
      <c r="D21" s="6" t="s">
        <v>412</v>
      </c>
      <c r="E21" s="6"/>
      <c r="F21" s="6" t="s">
        <v>1189</v>
      </c>
      <c r="G21" s="6" t="s">
        <v>44</v>
      </c>
      <c r="H21" s="7">
        <v>3500</v>
      </c>
      <c r="I21" s="7">
        <v>1845.5</v>
      </c>
      <c r="J21" s="7">
        <v>223.23</v>
      </c>
      <c r="K21" s="8">
        <v>0</v>
      </c>
      <c r="L21" s="8">
        <v>0.13070000000000001</v>
      </c>
      <c r="M21" s="8">
        <v>1E-4</v>
      </c>
    </row>
    <row r="24" spans="2:13">
      <c r="B24" s="6" t="s">
        <v>103</v>
      </c>
      <c r="C24" s="17"/>
      <c r="D24" s="6"/>
      <c r="E24" s="6"/>
      <c r="F24" s="6"/>
      <c r="G24" s="6"/>
    </row>
    <row r="28" spans="2:13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rightToLeft="1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1133</v>
      </c>
    </row>
    <row r="7" spans="2:11" ht="15.75">
      <c r="B7" s="2" t="s">
        <v>1190</v>
      </c>
    </row>
    <row r="8" spans="2:11">
      <c r="B8" s="3" t="s">
        <v>77</v>
      </c>
      <c r="C8" s="3" t="s">
        <v>78</v>
      </c>
      <c r="D8" s="3" t="s">
        <v>82</v>
      </c>
      <c r="E8" s="3" t="s">
        <v>107</v>
      </c>
      <c r="F8" s="3" t="s">
        <v>109</v>
      </c>
      <c r="G8" s="3" t="s">
        <v>43</v>
      </c>
      <c r="H8" s="3" t="s">
        <v>1134</v>
      </c>
      <c r="I8" s="3" t="s">
        <v>111</v>
      </c>
      <c r="J8" s="3" t="s">
        <v>112</v>
      </c>
      <c r="K8" s="3" t="s">
        <v>87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1191</v>
      </c>
      <c r="C11" s="12"/>
      <c r="D11" s="3"/>
      <c r="E11" s="3"/>
      <c r="F11" s="9">
        <v>61288622.289999999</v>
      </c>
      <c r="H11" s="9">
        <v>225711.11</v>
      </c>
      <c r="J11" s="10">
        <v>1</v>
      </c>
      <c r="K11" s="10">
        <v>0.12540000000000001</v>
      </c>
    </row>
    <row r="12" spans="2:11">
      <c r="B12" s="3" t="s">
        <v>1192</v>
      </c>
      <c r="C12" s="12"/>
      <c r="D12" s="3"/>
      <c r="E12" s="3"/>
      <c r="F12" s="9">
        <v>31460594.48</v>
      </c>
      <c r="H12" s="9">
        <v>97862.09</v>
      </c>
      <c r="J12" s="10">
        <v>0.43359999999999999</v>
      </c>
      <c r="K12" s="10">
        <v>5.4399999999999997E-2</v>
      </c>
    </row>
    <row r="13" spans="2:11">
      <c r="B13" s="13" t="s">
        <v>1193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1194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1195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1196</v>
      </c>
      <c r="C16" s="14"/>
      <c r="D16" s="13"/>
      <c r="E16" s="13"/>
      <c r="F16" s="15">
        <v>31460594.48</v>
      </c>
      <c r="H16" s="15">
        <v>97862.09</v>
      </c>
      <c r="J16" s="16">
        <v>0.43359999999999999</v>
      </c>
      <c r="K16" s="16">
        <v>5.4399999999999997E-2</v>
      </c>
    </row>
    <row r="17" spans="2:11">
      <c r="B17" s="6" t="s">
        <v>1197</v>
      </c>
      <c r="C17" s="17">
        <v>62006937</v>
      </c>
      <c r="D17" s="6" t="s">
        <v>44</v>
      </c>
      <c r="E17" s="6"/>
      <c r="F17" s="7">
        <v>4000000</v>
      </c>
      <c r="G17" s="7">
        <v>103.71</v>
      </c>
      <c r="H17" s="7">
        <v>14336.91</v>
      </c>
      <c r="I17" s="8">
        <v>1.2E-2</v>
      </c>
      <c r="J17" s="8">
        <v>6.3500000000000001E-2</v>
      </c>
      <c r="K17" s="8">
        <v>8.0000000000000002E-3</v>
      </c>
    </row>
    <row r="18" spans="2:11">
      <c r="B18" s="6" t="s">
        <v>1198</v>
      </c>
      <c r="C18" s="17">
        <v>62001250</v>
      </c>
      <c r="D18" s="6" t="s">
        <v>44</v>
      </c>
      <c r="E18" s="6"/>
      <c r="F18" s="7">
        <v>1260000</v>
      </c>
      <c r="G18" s="7">
        <v>113.4</v>
      </c>
      <c r="H18" s="7">
        <v>4938.25</v>
      </c>
      <c r="I18" s="8">
        <v>1.2500000000000001E-2</v>
      </c>
      <c r="J18" s="8">
        <v>2.1899999999999999E-2</v>
      </c>
      <c r="K18" s="8">
        <v>2.7000000000000001E-3</v>
      </c>
    </row>
    <row r="19" spans="2:11">
      <c r="B19" s="6" t="s">
        <v>1199</v>
      </c>
      <c r="C19" s="17">
        <v>60615143</v>
      </c>
      <c r="D19" s="6" t="s">
        <v>44</v>
      </c>
      <c r="E19" s="6" t="s">
        <v>1200</v>
      </c>
      <c r="F19" s="7">
        <v>2663016</v>
      </c>
      <c r="G19" s="7">
        <v>111.7</v>
      </c>
      <c r="H19" s="7">
        <v>10279.879999999999</v>
      </c>
      <c r="I19" s="8">
        <v>9.7999999999999997E-3</v>
      </c>
      <c r="J19" s="8">
        <v>4.5499999999999999E-2</v>
      </c>
      <c r="K19" s="8">
        <v>5.7000000000000002E-3</v>
      </c>
    </row>
    <row r="20" spans="2:11">
      <c r="B20" s="6" t="s">
        <v>1201</v>
      </c>
      <c r="C20" s="17">
        <v>200369399</v>
      </c>
      <c r="D20" s="6" t="s">
        <v>93</v>
      </c>
      <c r="E20" s="6"/>
      <c r="F20" s="7">
        <v>4805118.2300000004</v>
      </c>
      <c r="G20" s="7">
        <v>153.27000000000001</v>
      </c>
      <c r="H20" s="7">
        <v>7364.88</v>
      </c>
      <c r="I20" s="8">
        <v>1.3299999999999999E-2</v>
      </c>
      <c r="J20" s="8">
        <v>3.2599999999999997E-2</v>
      </c>
      <c r="K20" s="8">
        <v>4.1000000000000003E-3</v>
      </c>
    </row>
    <row r="21" spans="2:11">
      <c r="B21" s="6" t="s">
        <v>1202</v>
      </c>
      <c r="C21" s="17">
        <v>200561505</v>
      </c>
      <c r="D21" s="6" t="s">
        <v>93</v>
      </c>
      <c r="E21" s="6"/>
      <c r="F21" s="7">
        <v>21097</v>
      </c>
      <c r="G21" s="7">
        <v>88</v>
      </c>
      <c r="H21" s="7">
        <v>18.57</v>
      </c>
      <c r="J21" s="8">
        <v>1E-4</v>
      </c>
      <c r="K21" s="8">
        <v>0</v>
      </c>
    </row>
    <row r="22" spans="2:11">
      <c r="B22" s="6" t="s">
        <v>1203</v>
      </c>
      <c r="C22" s="17">
        <v>60406055</v>
      </c>
      <c r="D22" s="6" t="s">
        <v>44</v>
      </c>
      <c r="E22" s="6"/>
      <c r="F22" s="7">
        <v>1836452.38</v>
      </c>
      <c r="G22" s="7">
        <v>108.51</v>
      </c>
      <c r="H22" s="7">
        <v>6887.19</v>
      </c>
      <c r="I22" s="8">
        <v>1.34E-2</v>
      </c>
      <c r="J22" s="8">
        <v>3.0499999999999999E-2</v>
      </c>
      <c r="K22" s="8">
        <v>3.8E-3</v>
      </c>
    </row>
    <row r="23" spans="2:11">
      <c r="B23" s="6" t="s">
        <v>1204</v>
      </c>
      <c r="C23" s="17">
        <v>620050610</v>
      </c>
      <c r="D23" s="6" t="s">
        <v>44</v>
      </c>
      <c r="E23" s="6"/>
      <c r="F23" s="7">
        <v>1124009</v>
      </c>
      <c r="G23" s="7">
        <v>92.08</v>
      </c>
      <c r="H23" s="7">
        <v>3576.93</v>
      </c>
      <c r="I23" s="8">
        <v>2.7000000000000001E-3</v>
      </c>
      <c r="J23" s="8">
        <v>1.5800000000000002E-2</v>
      </c>
      <c r="K23" s="8">
        <v>2E-3</v>
      </c>
    </row>
    <row r="24" spans="2:11">
      <c r="B24" s="6" t="s">
        <v>1205</v>
      </c>
      <c r="C24" s="17">
        <v>50000876</v>
      </c>
      <c r="D24" s="6" t="s">
        <v>93</v>
      </c>
      <c r="E24" s="6"/>
      <c r="F24" s="7">
        <v>84786</v>
      </c>
      <c r="G24" s="7">
        <v>100</v>
      </c>
      <c r="H24" s="7">
        <v>84.79</v>
      </c>
      <c r="I24" s="8">
        <v>0</v>
      </c>
      <c r="J24" s="8">
        <v>4.0000000000000002E-4</v>
      </c>
      <c r="K24" s="8">
        <v>0</v>
      </c>
    </row>
    <row r="25" spans="2:11">
      <c r="B25" s="6" t="s">
        <v>1206</v>
      </c>
      <c r="C25" s="17">
        <v>200264273</v>
      </c>
      <c r="D25" s="6" t="s">
        <v>93</v>
      </c>
      <c r="E25" s="6"/>
      <c r="F25" s="7">
        <v>271171.31</v>
      </c>
      <c r="G25" s="7">
        <v>36.36</v>
      </c>
      <c r="H25" s="7">
        <v>98.59</v>
      </c>
      <c r="I25" s="8">
        <v>2.0000000000000001E-4</v>
      </c>
      <c r="J25" s="8">
        <v>4.0000000000000002E-4</v>
      </c>
      <c r="K25" s="8">
        <v>1E-4</v>
      </c>
    </row>
    <row r="26" spans="2:11">
      <c r="B26" s="6" t="s">
        <v>1207</v>
      </c>
      <c r="C26" s="17">
        <v>99840907</v>
      </c>
      <c r="D26" s="6" t="s">
        <v>44</v>
      </c>
      <c r="E26" s="6"/>
      <c r="F26" s="7">
        <v>554898</v>
      </c>
      <c r="G26" s="7">
        <v>58.6</v>
      </c>
      <c r="H26" s="7">
        <v>1123.8699999999999</v>
      </c>
      <c r="I26" s="8">
        <v>1.9E-3</v>
      </c>
      <c r="J26" s="8">
        <v>5.0000000000000001E-3</v>
      </c>
      <c r="K26" s="8">
        <v>5.9999999999999995E-4</v>
      </c>
    </row>
    <row r="27" spans="2:11">
      <c r="B27" s="6" t="s">
        <v>1208</v>
      </c>
      <c r="C27" s="17">
        <v>99840908</v>
      </c>
      <c r="D27" s="6" t="s">
        <v>44</v>
      </c>
      <c r="E27" s="6"/>
      <c r="F27" s="7">
        <v>1488268</v>
      </c>
      <c r="G27" s="7">
        <v>80.290000000000006</v>
      </c>
      <c r="H27" s="7">
        <v>4129.82</v>
      </c>
      <c r="I27" s="8">
        <v>2.8999999999999998E-3</v>
      </c>
      <c r="J27" s="8">
        <v>1.83E-2</v>
      </c>
      <c r="K27" s="8">
        <v>2.3E-3</v>
      </c>
    </row>
    <row r="28" spans="2:11">
      <c r="B28" s="6" t="s">
        <v>1209</v>
      </c>
      <c r="C28" s="17">
        <v>998408520</v>
      </c>
      <c r="D28" s="6" t="s">
        <v>44</v>
      </c>
      <c r="E28" s="6"/>
      <c r="F28" s="7">
        <v>1204837.5</v>
      </c>
      <c r="G28" s="7">
        <v>7.99</v>
      </c>
      <c r="H28" s="7">
        <v>332.54</v>
      </c>
      <c r="I28" s="8">
        <v>1.34E-2</v>
      </c>
      <c r="J28" s="8">
        <v>1.5E-3</v>
      </c>
      <c r="K28" s="8">
        <v>2.0000000000000001E-4</v>
      </c>
    </row>
    <row r="29" spans="2:11">
      <c r="B29" s="6" t="s">
        <v>1210</v>
      </c>
      <c r="C29" s="17">
        <v>200259737</v>
      </c>
      <c r="D29" s="6" t="s">
        <v>93</v>
      </c>
      <c r="E29" s="6"/>
      <c r="F29" s="7">
        <v>5594814.0099999998</v>
      </c>
      <c r="G29" s="7">
        <v>37.67</v>
      </c>
      <c r="H29" s="7">
        <v>2107.61</v>
      </c>
      <c r="I29" s="8">
        <v>3.3999999999999998E-3</v>
      </c>
      <c r="J29" s="8">
        <v>9.2999999999999992E-3</v>
      </c>
      <c r="K29" s="8">
        <v>1.1999999999999999E-3</v>
      </c>
    </row>
    <row r="30" spans="2:11">
      <c r="B30" s="6" t="s">
        <v>1211</v>
      </c>
      <c r="C30" s="17">
        <v>200262608</v>
      </c>
      <c r="D30" s="6" t="s">
        <v>93</v>
      </c>
      <c r="E30" s="6"/>
      <c r="F30" s="7">
        <v>1123492.45</v>
      </c>
      <c r="G30" s="7">
        <v>134.72999999999999</v>
      </c>
      <c r="H30" s="7">
        <v>1513.65</v>
      </c>
      <c r="I30" s="8">
        <v>8.9999999999999998E-4</v>
      </c>
      <c r="J30" s="8">
        <v>6.7000000000000002E-3</v>
      </c>
      <c r="K30" s="8">
        <v>8.0000000000000004E-4</v>
      </c>
    </row>
    <row r="31" spans="2:11">
      <c r="B31" s="6" t="s">
        <v>1212</v>
      </c>
      <c r="C31" s="17">
        <v>200189868</v>
      </c>
      <c r="D31" s="6" t="s">
        <v>93</v>
      </c>
      <c r="E31" s="6"/>
      <c r="F31" s="7">
        <v>5300169</v>
      </c>
      <c r="G31" s="7">
        <v>102.55</v>
      </c>
      <c r="H31" s="7">
        <v>5435.19</v>
      </c>
      <c r="I31" s="8">
        <v>6.4000000000000003E-3</v>
      </c>
      <c r="J31" s="8">
        <v>2.41E-2</v>
      </c>
      <c r="K31" s="8">
        <v>3.0000000000000001E-3</v>
      </c>
    </row>
    <row r="32" spans="2:11">
      <c r="B32" s="6" t="s">
        <v>1213</v>
      </c>
      <c r="C32" s="17">
        <v>99840796</v>
      </c>
      <c r="D32" s="6" t="s">
        <v>44</v>
      </c>
      <c r="E32" s="6"/>
      <c r="F32" s="7">
        <v>105192</v>
      </c>
      <c r="G32" s="7">
        <v>0</v>
      </c>
      <c r="H32" s="7">
        <v>0</v>
      </c>
      <c r="J32" s="8">
        <v>0</v>
      </c>
      <c r="K32" s="8">
        <v>0</v>
      </c>
    </row>
    <row r="33" spans="2:11">
      <c r="B33" s="6" t="s">
        <v>1214</v>
      </c>
      <c r="C33" s="17">
        <v>200996061</v>
      </c>
      <c r="D33" s="6" t="s">
        <v>93</v>
      </c>
      <c r="E33" s="6"/>
      <c r="F33" s="7">
        <v>7284.25</v>
      </c>
      <c r="G33" s="7">
        <v>157204.17000000001</v>
      </c>
      <c r="H33" s="7">
        <v>11451.14</v>
      </c>
      <c r="I33" s="8">
        <v>0</v>
      </c>
      <c r="J33" s="8">
        <v>5.0700000000000002E-2</v>
      </c>
      <c r="K33" s="8">
        <v>6.4000000000000003E-3</v>
      </c>
    </row>
    <row r="34" spans="2:11">
      <c r="B34" s="6" t="s">
        <v>1215</v>
      </c>
      <c r="C34" s="17">
        <v>200996060</v>
      </c>
      <c r="D34" s="6" t="s">
        <v>93</v>
      </c>
      <c r="E34" s="6"/>
      <c r="F34" s="7">
        <v>8704.35</v>
      </c>
      <c r="G34" s="7">
        <v>157228.96</v>
      </c>
      <c r="H34" s="7">
        <v>13685.75</v>
      </c>
      <c r="I34" s="8">
        <v>0</v>
      </c>
      <c r="J34" s="8">
        <v>6.0600000000000001E-2</v>
      </c>
      <c r="K34" s="8">
        <v>7.6E-3</v>
      </c>
    </row>
    <row r="35" spans="2:11">
      <c r="B35" s="6" t="s">
        <v>1216</v>
      </c>
      <c r="C35" s="17">
        <v>200379949</v>
      </c>
      <c r="D35" s="6" t="s">
        <v>93</v>
      </c>
      <c r="E35" s="6"/>
      <c r="F35" s="7">
        <v>4520</v>
      </c>
      <c r="G35" s="7">
        <v>115065.46</v>
      </c>
      <c r="H35" s="7">
        <v>5200.96</v>
      </c>
      <c r="I35" s="8">
        <v>0</v>
      </c>
      <c r="J35" s="8">
        <v>2.3E-2</v>
      </c>
      <c r="K35" s="8">
        <v>2.8999999999999998E-3</v>
      </c>
    </row>
    <row r="36" spans="2:11">
      <c r="B36" s="6" t="s">
        <v>1217</v>
      </c>
      <c r="C36" s="17">
        <v>200379950</v>
      </c>
      <c r="D36" s="6" t="s">
        <v>93</v>
      </c>
      <c r="E36" s="6"/>
      <c r="F36" s="7">
        <v>2765</v>
      </c>
      <c r="G36" s="7">
        <v>191521.72</v>
      </c>
      <c r="H36" s="7">
        <v>5295.58</v>
      </c>
      <c r="I36" s="8">
        <v>0</v>
      </c>
      <c r="J36" s="8">
        <v>2.35E-2</v>
      </c>
      <c r="K36" s="8">
        <v>2.8999999999999998E-3</v>
      </c>
    </row>
    <row r="37" spans="2:11">
      <c r="B37" s="3" t="s">
        <v>1218</v>
      </c>
      <c r="C37" s="12"/>
      <c r="D37" s="3"/>
      <c r="E37" s="3"/>
      <c r="F37" s="9">
        <v>29828027.809999999</v>
      </c>
      <c r="H37" s="9">
        <v>127849.02</v>
      </c>
      <c r="J37" s="10">
        <v>0.56640000000000001</v>
      </c>
      <c r="K37" s="10">
        <v>7.0999999999999994E-2</v>
      </c>
    </row>
    <row r="38" spans="2:11">
      <c r="B38" s="13" t="s">
        <v>1193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1194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1195</v>
      </c>
      <c r="C40" s="14"/>
      <c r="D40" s="13"/>
      <c r="E40" s="13"/>
      <c r="F40" s="15">
        <v>4599312.01</v>
      </c>
      <c r="H40" s="15">
        <v>11426.42</v>
      </c>
      <c r="J40" s="16">
        <v>5.0599999999999999E-2</v>
      </c>
      <c r="K40" s="16">
        <v>6.3E-3</v>
      </c>
    </row>
    <row r="41" spans="2:11">
      <c r="B41" s="6" t="s">
        <v>1219</v>
      </c>
      <c r="C41" s="17">
        <v>62002044</v>
      </c>
      <c r="D41" s="6" t="s">
        <v>44</v>
      </c>
      <c r="E41" s="6"/>
      <c r="F41" s="7">
        <v>1451542.09</v>
      </c>
      <c r="G41" s="7">
        <v>101.34</v>
      </c>
      <c r="H41" s="7">
        <v>5083.53</v>
      </c>
      <c r="I41" s="8">
        <v>2.06E-2</v>
      </c>
      <c r="J41" s="8">
        <v>2.2499999999999999E-2</v>
      </c>
      <c r="K41" s="8">
        <v>2.8E-3</v>
      </c>
    </row>
    <row r="42" spans="2:11">
      <c r="B42" s="6" t="s">
        <v>1220</v>
      </c>
      <c r="C42" s="17">
        <v>9840555</v>
      </c>
      <c r="D42" s="6" t="s">
        <v>44</v>
      </c>
      <c r="E42" s="6"/>
      <c r="F42" s="7">
        <v>2274870</v>
      </c>
      <c r="G42" s="7">
        <v>29.48</v>
      </c>
      <c r="H42" s="7">
        <v>2317.96</v>
      </c>
      <c r="I42" s="8">
        <v>2.0899999999999998E-2</v>
      </c>
      <c r="J42" s="8">
        <v>1.03E-2</v>
      </c>
      <c r="K42" s="8">
        <v>1.2999999999999999E-3</v>
      </c>
    </row>
    <row r="43" spans="2:11">
      <c r="B43" s="6" t="s">
        <v>1221</v>
      </c>
      <c r="C43" s="17">
        <v>9840665</v>
      </c>
      <c r="D43" s="6" t="s">
        <v>49</v>
      </c>
      <c r="E43" s="6"/>
      <c r="F43" s="7">
        <v>5121.34</v>
      </c>
      <c r="G43" s="7">
        <v>100</v>
      </c>
      <c r="H43" s="7">
        <v>19.86</v>
      </c>
      <c r="I43" s="8">
        <v>2.9999999999999997E-4</v>
      </c>
      <c r="J43" s="8">
        <v>1E-4</v>
      </c>
      <c r="K43" s="8">
        <v>0</v>
      </c>
    </row>
    <row r="44" spans="2:11">
      <c r="B44" s="6" t="s">
        <v>1222</v>
      </c>
      <c r="C44" s="17">
        <v>60409133</v>
      </c>
      <c r="D44" s="6" t="s">
        <v>44</v>
      </c>
      <c r="E44" s="6"/>
      <c r="F44" s="7">
        <v>867778.58</v>
      </c>
      <c r="G44" s="7">
        <v>133.55000000000001</v>
      </c>
      <c r="H44" s="7">
        <v>4005.07</v>
      </c>
      <c r="I44" s="8">
        <v>1.2E-2</v>
      </c>
      <c r="J44" s="8">
        <v>1.77E-2</v>
      </c>
      <c r="K44" s="8">
        <v>2.2000000000000001E-3</v>
      </c>
    </row>
    <row r="45" spans="2:11">
      <c r="B45" s="13" t="s">
        <v>1196</v>
      </c>
      <c r="C45" s="14"/>
      <c r="D45" s="13"/>
      <c r="E45" s="13"/>
      <c r="F45" s="15">
        <v>25228715.800000001</v>
      </c>
      <c r="H45" s="15">
        <v>116422.59</v>
      </c>
      <c r="J45" s="16">
        <v>0.51580000000000004</v>
      </c>
      <c r="K45" s="16">
        <v>6.4699999999999994E-2</v>
      </c>
    </row>
    <row r="46" spans="2:11">
      <c r="B46" s="6" t="s">
        <v>1223</v>
      </c>
      <c r="C46" s="17">
        <v>60404803</v>
      </c>
      <c r="D46" s="6" t="s">
        <v>44</v>
      </c>
      <c r="E46" s="6"/>
      <c r="F46" s="7">
        <v>3978518.15</v>
      </c>
      <c r="G46" s="7">
        <v>148.12</v>
      </c>
      <c r="H46" s="7">
        <v>20365.68</v>
      </c>
      <c r="I46" s="8">
        <v>7.9000000000000008E-3</v>
      </c>
      <c r="J46" s="8">
        <v>9.0200000000000002E-2</v>
      </c>
      <c r="K46" s="8">
        <v>1.1299999999999999E-2</v>
      </c>
    </row>
    <row r="47" spans="2:11">
      <c r="B47" s="6" t="s">
        <v>1224</v>
      </c>
      <c r="C47" s="17">
        <v>60419041</v>
      </c>
      <c r="D47" s="6" t="s">
        <v>44</v>
      </c>
      <c r="E47" s="6"/>
      <c r="F47" s="7">
        <v>1139886</v>
      </c>
      <c r="G47" s="7">
        <v>129.06</v>
      </c>
      <c r="H47" s="7">
        <v>5084.18</v>
      </c>
      <c r="I47" s="8">
        <v>2.0000000000000001E-4</v>
      </c>
      <c r="J47" s="8">
        <v>2.2499999999999999E-2</v>
      </c>
      <c r="K47" s="8">
        <v>2.8E-3</v>
      </c>
    </row>
    <row r="48" spans="2:11">
      <c r="B48" s="6" t="s">
        <v>1225</v>
      </c>
      <c r="C48" s="17">
        <v>60610870</v>
      </c>
      <c r="D48" s="6" t="s">
        <v>44</v>
      </c>
      <c r="E48" s="6"/>
      <c r="F48" s="7">
        <v>933816</v>
      </c>
      <c r="G48" s="7">
        <v>113.8</v>
      </c>
      <c r="H48" s="7">
        <v>3672.59</v>
      </c>
      <c r="I48" s="8">
        <v>2.9999999999999997E-4</v>
      </c>
      <c r="J48" s="8">
        <v>1.6299999999999999E-2</v>
      </c>
      <c r="K48" s="8">
        <v>2E-3</v>
      </c>
    </row>
    <row r="49" spans="2:11">
      <c r="B49" s="6" t="s">
        <v>1226</v>
      </c>
      <c r="C49" s="17" t="s">
        <v>1227</v>
      </c>
      <c r="D49" s="6" t="s">
        <v>44</v>
      </c>
      <c r="E49" s="6"/>
      <c r="F49" s="7">
        <v>6763264.0300000003</v>
      </c>
      <c r="G49" s="7">
        <v>126.19</v>
      </c>
      <c r="H49" s="7">
        <v>29494.47</v>
      </c>
      <c r="I49" s="8">
        <v>4.3200000000000002E-2</v>
      </c>
      <c r="J49" s="8">
        <v>0.13070000000000001</v>
      </c>
      <c r="K49" s="8">
        <v>1.6400000000000001E-2</v>
      </c>
    </row>
    <row r="50" spans="2:11">
      <c r="B50" s="6" t="s">
        <v>1228</v>
      </c>
      <c r="C50" s="17">
        <v>60404811</v>
      </c>
      <c r="D50" s="6" t="s">
        <v>44</v>
      </c>
      <c r="E50" s="6"/>
      <c r="F50" s="7">
        <v>7860889</v>
      </c>
      <c r="G50" s="7">
        <v>131.49</v>
      </c>
      <c r="H50" s="7">
        <v>35721.49</v>
      </c>
      <c r="I50" s="8">
        <v>0.01</v>
      </c>
      <c r="J50" s="8">
        <v>0.1583</v>
      </c>
      <c r="K50" s="8">
        <v>1.9900000000000001E-2</v>
      </c>
    </row>
    <row r="51" spans="2:11">
      <c r="B51" s="6" t="s">
        <v>1229</v>
      </c>
      <c r="C51" s="17">
        <v>62003409</v>
      </c>
      <c r="D51" s="6" t="s">
        <v>44</v>
      </c>
      <c r="E51" s="6"/>
      <c r="F51" s="7">
        <v>793583</v>
      </c>
      <c r="G51" s="7">
        <v>108.28</v>
      </c>
      <c r="H51" s="7">
        <v>2969.71</v>
      </c>
      <c r="I51" s="8">
        <v>1.89E-2</v>
      </c>
      <c r="J51" s="8">
        <v>1.32E-2</v>
      </c>
      <c r="K51" s="8">
        <v>1.6999999999999999E-3</v>
      </c>
    </row>
    <row r="52" spans="2:11">
      <c r="B52" s="6" t="s">
        <v>1230</v>
      </c>
      <c r="C52" s="17" t="s">
        <v>1231</v>
      </c>
      <c r="D52" s="6" t="s">
        <v>44</v>
      </c>
      <c r="E52" s="6"/>
      <c r="F52" s="7">
        <v>960791.62</v>
      </c>
      <c r="G52" s="7">
        <v>102.82</v>
      </c>
      <c r="H52" s="7">
        <v>3414.12</v>
      </c>
      <c r="I52" s="8">
        <v>1.5599999999999999E-2</v>
      </c>
      <c r="J52" s="8">
        <v>1.5100000000000001E-2</v>
      </c>
      <c r="K52" s="8">
        <v>1.9E-3</v>
      </c>
    </row>
    <row r="53" spans="2:11">
      <c r="B53" s="6" t="s">
        <v>1232</v>
      </c>
      <c r="C53" s="17">
        <v>60366762</v>
      </c>
      <c r="D53" s="6" t="s">
        <v>44</v>
      </c>
      <c r="E53" s="6"/>
      <c r="F53" s="7">
        <v>2797968</v>
      </c>
      <c r="G53" s="7">
        <v>162.37</v>
      </c>
      <c r="H53" s="7">
        <v>15700.37</v>
      </c>
      <c r="I53" s="8">
        <v>9.0200000000000002E-2</v>
      </c>
      <c r="J53" s="8">
        <v>6.9599999999999995E-2</v>
      </c>
      <c r="K53" s="8">
        <v>8.6999999999999994E-3</v>
      </c>
    </row>
    <row r="56" spans="2:11">
      <c r="B56" s="6" t="s">
        <v>103</v>
      </c>
      <c r="C56" s="17"/>
      <c r="D56" s="6"/>
      <c r="E56" s="6"/>
    </row>
    <row r="60" spans="2:11">
      <c r="B60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1133</v>
      </c>
    </row>
    <row r="7" spans="2:12" ht="15.75">
      <c r="B7" s="2" t="s">
        <v>1233</v>
      </c>
    </row>
    <row r="8" spans="2:12">
      <c r="B8" s="3" t="s">
        <v>77</v>
      </c>
      <c r="C8" s="3" t="s">
        <v>78</v>
      </c>
      <c r="D8" s="3" t="s">
        <v>156</v>
      </c>
      <c r="E8" s="3" t="s">
        <v>82</v>
      </c>
      <c r="F8" s="3" t="s">
        <v>107</v>
      </c>
      <c r="G8" s="3" t="s">
        <v>109</v>
      </c>
      <c r="H8" s="3" t="s">
        <v>43</v>
      </c>
      <c r="I8" s="3" t="s">
        <v>1134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1234</v>
      </c>
      <c r="C11" s="12"/>
      <c r="D11" s="3"/>
      <c r="E11" s="3"/>
      <c r="F11" s="3"/>
      <c r="G11" s="9">
        <v>240000</v>
      </c>
      <c r="I11" s="9">
        <v>60.55</v>
      </c>
      <c r="K11" s="10">
        <v>1</v>
      </c>
      <c r="L11" s="10">
        <v>0</v>
      </c>
    </row>
    <row r="12" spans="2:12">
      <c r="B12" s="3" t="s">
        <v>1235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1236</v>
      </c>
      <c r="C13" s="12"/>
      <c r="D13" s="3"/>
      <c r="E13" s="3"/>
      <c r="F13" s="3"/>
      <c r="G13" s="9">
        <v>240000</v>
      </c>
      <c r="I13" s="9">
        <v>60.55</v>
      </c>
      <c r="K13" s="10">
        <v>1</v>
      </c>
      <c r="L13" s="10">
        <v>0</v>
      </c>
    </row>
    <row r="14" spans="2:12">
      <c r="B14" s="6" t="s">
        <v>726</v>
      </c>
      <c r="C14" s="17" t="s">
        <v>1237</v>
      </c>
      <c r="D14" s="6" t="s">
        <v>413</v>
      </c>
      <c r="E14" s="6" t="s">
        <v>44</v>
      </c>
      <c r="F14" s="6"/>
      <c r="G14" s="7">
        <v>240000</v>
      </c>
      <c r="H14" s="7">
        <v>0</v>
      </c>
      <c r="I14" s="7">
        <v>60.55</v>
      </c>
      <c r="J14" s="8">
        <v>0.1134</v>
      </c>
      <c r="K14" s="8">
        <v>1</v>
      </c>
      <c r="L14" s="8">
        <v>0</v>
      </c>
    </row>
    <row r="17" spans="2:6">
      <c r="B17" s="6" t="s">
        <v>103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37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1133</v>
      </c>
    </row>
    <row r="7" spans="2:12" ht="15.75">
      <c r="B7" s="2" t="s">
        <v>1238</v>
      </c>
    </row>
    <row r="8" spans="2:12">
      <c r="B8" s="3" t="s">
        <v>77</v>
      </c>
      <c r="C8" s="3" t="s">
        <v>78</v>
      </c>
      <c r="D8" s="3" t="s">
        <v>156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1134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1101</v>
      </c>
      <c r="C11" s="12"/>
      <c r="D11" s="3"/>
      <c r="E11" s="3"/>
      <c r="F11" s="3"/>
      <c r="G11" s="9">
        <v>194512</v>
      </c>
      <c r="I11" s="9">
        <v>2.31</v>
      </c>
      <c r="K11" s="10">
        <v>1</v>
      </c>
      <c r="L11" s="10">
        <v>0</v>
      </c>
    </row>
    <row r="12" spans="2:12">
      <c r="B12" s="3" t="s">
        <v>1239</v>
      </c>
      <c r="C12" s="12"/>
      <c r="D12" s="3"/>
      <c r="E12" s="3"/>
      <c r="F12" s="3"/>
      <c r="G12" s="9">
        <v>194512</v>
      </c>
      <c r="I12" s="9">
        <v>2.31</v>
      </c>
      <c r="K12" s="10">
        <v>1</v>
      </c>
      <c r="L12" s="10">
        <v>0</v>
      </c>
    </row>
    <row r="13" spans="2:12">
      <c r="B13" s="13" t="s">
        <v>1102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1240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1241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1107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900</v>
      </c>
      <c r="C17" s="14"/>
      <c r="D17" s="13"/>
      <c r="E17" s="13"/>
      <c r="F17" s="13"/>
      <c r="G17" s="15">
        <v>194512</v>
      </c>
      <c r="I17" s="15">
        <v>2.31</v>
      </c>
      <c r="K17" s="16">
        <v>1</v>
      </c>
      <c r="L17" s="16">
        <v>0</v>
      </c>
    </row>
    <row r="18" spans="2:12">
      <c r="B18" s="6" t="s">
        <v>1242</v>
      </c>
      <c r="C18" s="17">
        <v>50000736</v>
      </c>
      <c r="D18" s="6"/>
      <c r="E18" s="6"/>
      <c r="F18" s="6" t="s">
        <v>93</v>
      </c>
      <c r="G18" s="7">
        <v>194512</v>
      </c>
      <c r="H18" s="7">
        <v>1.19</v>
      </c>
      <c r="I18" s="7">
        <v>2.31</v>
      </c>
      <c r="K18" s="8">
        <v>1</v>
      </c>
      <c r="L18" s="8">
        <v>0</v>
      </c>
    </row>
    <row r="19" spans="2:12">
      <c r="B19" s="3" t="s">
        <v>1243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1102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1116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1107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1117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900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103</v>
      </c>
      <c r="C27" s="17"/>
      <c r="D27" s="6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5" sqref="D15:D24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1133</v>
      </c>
    </row>
    <row r="7" spans="2:11" ht="15.75">
      <c r="B7" s="2" t="s">
        <v>1244</v>
      </c>
    </row>
    <row r="8" spans="2:11">
      <c r="B8" s="3" t="s">
        <v>77</v>
      </c>
      <c r="C8" s="3" t="s">
        <v>78</v>
      </c>
      <c r="D8" s="3" t="s">
        <v>156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1134</v>
      </c>
      <c r="J8" s="3" t="s">
        <v>112</v>
      </c>
      <c r="K8" s="3" t="s">
        <v>87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1119</v>
      </c>
      <c r="C11" s="12"/>
      <c r="D11" s="3"/>
      <c r="E11" s="3"/>
      <c r="F11" s="3"/>
      <c r="G11" s="9">
        <v>-85214174</v>
      </c>
      <c r="I11" s="9">
        <v>2371.34</v>
      </c>
      <c r="J11" s="10">
        <v>1</v>
      </c>
      <c r="K11" s="10">
        <v>1.2999999999999999E-3</v>
      </c>
    </row>
    <row r="12" spans="2:11">
      <c r="B12" s="3" t="s">
        <v>1245</v>
      </c>
      <c r="C12" s="12"/>
      <c r="D12" s="3"/>
      <c r="E12" s="3"/>
      <c r="F12" s="3"/>
      <c r="G12" s="9">
        <v>-85214174</v>
      </c>
      <c r="I12" s="9">
        <v>2371.34</v>
      </c>
      <c r="J12" s="10">
        <v>1</v>
      </c>
      <c r="K12" s="10">
        <v>1.2999999999999999E-3</v>
      </c>
    </row>
    <row r="13" spans="2:11">
      <c r="B13" s="13" t="s">
        <v>1102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1240</v>
      </c>
      <c r="C14" s="14"/>
      <c r="D14" s="13"/>
      <c r="E14" s="13"/>
      <c r="F14" s="13"/>
      <c r="G14" s="15">
        <v>-85214174</v>
      </c>
      <c r="I14" s="15">
        <v>2371.34</v>
      </c>
      <c r="J14" s="16">
        <v>1</v>
      </c>
      <c r="K14" s="16">
        <v>1.2999999999999999E-3</v>
      </c>
    </row>
    <row r="15" spans="2:11">
      <c r="B15" s="6" t="s">
        <v>1246</v>
      </c>
      <c r="C15" s="17">
        <v>9904249</v>
      </c>
      <c r="D15" s="6"/>
      <c r="E15" s="6" t="s">
        <v>1247</v>
      </c>
      <c r="F15" s="6" t="s">
        <v>93</v>
      </c>
      <c r="G15" s="7">
        <v>-5617174</v>
      </c>
      <c r="H15" s="7">
        <v>-4.0199999999999996</v>
      </c>
      <c r="I15" s="7">
        <v>225.98</v>
      </c>
      <c r="J15" s="8">
        <v>9.5299999999999996E-2</v>
      </c>
      <c r="K15" s="8">
        <v>1E-4</v>
      </c>
    </row>
    <row r="16" spans="2:11">
      <c r="B16" s="6" t="s">
        <v>1248</v>
      </c>
      <c r="C16" s="17">
        <v>9904330</v>
      </c>
      <c r="D16" s="6"/>
      <c r="E16" s="6" t="s">
        <v>1249</v>
      </c>
      <c r="F16" s="6" t="s">
        <v>93</v>
      </c>
      <c r="G16" s="7">
        <v>-1850000</v>
      </c>
      <c r="H16" s="7">
        <v>4.8899999999999997</v>
      </c>
      <c r="I16" s="7">
        <v>-90.39</v>
      </c>
      <c r="J16" s="8">
        <v>-3.8100000000000002E-2</v>
      </c>
      <c r="K16" s="8">
        <v>-1E-4</v>
      </c>
    </row>
    <row r="17" spans="2:11">
      <c r="B17" s="6" t="s">
        <v>1250</v>
      </c>
      <c r="C17" s="17">
        <v>9904331</v>
      </c>
      <c r="D17" s="6"/>
      <c r="E17" s="6" t="s">
        <v>1249</v>
      </c>
      <c r="F17" s="6" t="s">
        <v>93</v>
      </c>
      <c r="G17" s="7">
        <v>-644000</v>
      </c>
      <c r="H17" s="7">
        <v>9.77</v>
      </c>
      <c r="I17" s="7">
        <v>-62.94</v>
      </c>
      <c r="J17" s="8">
        <v>-2.6499999999999999E-2</v>
      </c>
      <c r="K17" s="8">
        <v>0</v>
      </c>
    </row>
    <row r="18" spans="2:11">
      <c r="B18" s="6" t="s">
        <v>1251</v>
      </c>
      <c r="C18" s="17">
        <v>9904347</v>
      </c>
      <c r="D18" s="6"/>
      <c r="E18" s="6" t="s">
        <v>1252</v>
      </c>
      <c r="F18" s="6" t="s">
        <v>93</v>
      </c>
      <c r="G18" s="7">
        <v>-34500000</v>
      </c>
      <c r="H18" s="7">
        <v>-0.61</v>
      </c>
      <c r="I18" s="7">
        <v>211.45</v>
      </c>
      <c r="J18" s="8">
        <v>8.9200000000000002E-2</v>
      </c>
      <c r="K18" s="8">
        <v>1E-4</v>
      </c>
    </row>
    <row r="19" spans="2:11">
      <c r="B19" s="6" t="s">
        <v>1253</v>
      </c>
      <c r="C19" s="17">
        <v>9904468</v>
      </c>
      <c r="D19" s="6"/>
      <c r="E19" s="6" t="s">
        <v>1254</v>
      </c>
      <c r="F19" s="6" t="s">
        <v>93</v>
      </c>
      <c r="G19" s="7">
        <v>-20520000</v>
      </c>
      <c r="H19" s="7">
        <v>-3.61</v>
      </c>
      <c r="I19" s="7">
        <v>740.05</v>
      </c>
      <c r="J19" s="8">
        <v>0.31209999999999999</v>
      </c>
      <c r="K19" s="8">
        <v>4.0000000000000002E-4</v>
      </c>
    </row>
    <row r="20" spans="2:11">
      <c r="B20" s="6" t="s">
        <v>1255</v>
      </c>
      <c r="C20" s="17">
        <v>9904248</v>
      </c>
      <c r="D20" s="6"/>
      <c r="E20" s="6" t="s">
        <v>1247</v>
      </c>
      <c r="F20" s="6" t="s">
        <v>93</v>
      </c>
      <c r="G20" s="7">
        <v>-21373000</v>
      </c>
      <c r="H20" s="7">
        <v>-6.1</v>
      </c>
      <c r="I20" s="7">
        <v>1303.8800000000001</v>
      </c>
      <c r="J20" s="8">
        <v>0.54979999999999996</v>
      </c>
      <c r="K20" s="8">
        <v>6.9999999999999999E-4</v>
      </c>
    </row>
    <row r="21" spans="2:11">
      <c r="B21" s="6" t="s">
        <v>1255</v>
      </c>
      <c r="C21" s="17">
        <v>9904250</v>
      </c>
      <c r="D21" s="6"/>
      <c r="E21" s="6" t="s">
        <v>1247</v>
      </c>
      <c r="F21" s="6" t="s">
        <v>93</v>
      </c>
      <c r="G21" s="7">
        <v>-710000</v>
      </c>
      <c r="H21" s="7">
        <v>-6.1</v>
      </c>
      <c r="I21" s="7">
        <v>43.31</v>
      </c>
      <c r="J21" s="8">
        <v>1.83E-2</v>
      </c>
      <c r="K21" s="8">
        <v>0</v>
      </c>
    </row>
    <row r="22" spans="2:11">
      <c r="B22" s="13" t="s">
        <v>1241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1107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900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1256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1102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1116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1107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900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103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1133</v>
      </c>
    </row>
    <row r="7" spans="2:17" ht="15.75">
      <c r="B7" s="2" t="s">
        <v>1257</v>
      </c>
    </row>
    <row r="8" spans="2:17">
      <c r="B8" s="3" t="s">
        <v>77</v>
      </c>
      <c r="C8" s="3" t="s">
        <v>78</v>
      </c>
      <c r="D8" s="3" t="s">
        <v>1123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1134</v>
      </c>
      <c r="O8" s="3" t="s">
        <v>111</v>
      </c>
      <c r="P8" s="3" t="s">
        <v>112</v>
      </c>
      <c r="Q8" s="3" t="s">
        <v>87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1124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1125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1127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1129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1130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1131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1132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1125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1127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1128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1130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1131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1132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1258</v>
      </c>
    </row>
    <row r="7" spans="2:17">
      <c r="B7" s="3" t="s">
        <v>77</v>
      </c>
      <c r="C7" s="3" t="s">
        <v>1259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108</v>
      </c>
      <c r="J7" s="3" t="s">
        <v>82</v>
      </c>
      <c r="K7" s="3" t="s">
        <v>83</v>
      </c>
      <c r="L7" s="3" t="s">
        <v>84</v>
      </c>
      <c r="M7" s="3" t="s">
        <v>109</v>
      </c>
      <c r="N7" s="3" t="s">
        <v>43</v>
      </c>
      <c r="O7" s="3" t="s">
        <v>1134</v>
      </c>
      <c r="P7" s="3" t="s">
        <v>112</v>
      </c>
      <c r="Q7" s="3" t="s">
        <v>87</v>
      </c>
    </row>
    <row r="8" spans="2:17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 t="s">
        <v>88</v>
      </c>
      <c r="L8" s="4" t="s">
        <v>88</v>
      </c>
      <c r="M8" s="4" t="s">
        <v>115</v>
      </c>
      <c r="N8" s="4" t="s">
        <v>116</v>
      </c>
      <c r="O8" s="4" t="s">
        <v>89</v>
      </c>
      <c r="P8" s="4" t="s">
        <v>88</v>
      </c>
      <c r="Q8" s="4" t="s">
        <v>88</v>
      </c>
    </row>
    <row r="10" spans="2:17">
      <c r="B10" s="3" t="s">
        <v>1260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1261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1262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1263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1264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1265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1266</v>
      </c>
      <c r="C16" s="6" t="s">
        <v>1267</v>
      </c>
      <c r="D16" s="17">
        <v>222272433</v>
      </c>
      <c r="E16" s="6"/>
      <c r="F16" s="6" t="s">
        <v>285</v>
      </c>
      <c r="G16" s="6" t="s">
        <v>1268</v>
      </c>
      <c r="H16" s="6"/>
      <c r="J16" s="6" t="s">
        <v>93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1269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1270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1271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1272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1273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13" t="s">
        <v>1274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3" t="s">
        <v>1275</v>
      </c>
      <c r="C23" s="3"/>
      <c r="D23" s="12"/>
      <c r="E23" s="3"/>
      <c r="F23" s="3"/>
      <c r="G23" s="3"/>
      <c r="H23" s="3"/>
      <c r="J23" s="3"/>
      <c r="M23" s="9">
        <v>0</v>
      </c>
      <c r="O23" s="9">
        <v>0</v>
      </c>
      <c r="P23" s="10">
        <v>0</v>
      </c>
      <c r="Q23" s="10">
        <v>0</v>
      </c>
    </row>
    <row r="24" spans="2:17">
      <c r="B24" s="13" t="s">
        <v>1263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1264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1265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7" spans="2:17">
      <c r="B27" s="13" t="s">
        <v>1274</v>
      </c>
      <c r="C27" s="13"/>
      <c r="D27" s="14"/>
      <c r="E27" s="13"/>
      <c r="F27" s="13"/>
      <c r="G27" s="13"/>
      <c r="H27" s="13"/>
      <c r="J27" s="13"/>
      <c r="M27" s="15">
        <v>0</v>
      </c>
      <c r="O27" s="15">
        <v>0</v>
      </c>
      <c r="P27" s="16">
        <v>0</v>
      </c>
      <c r="Q27" s="16">
        <v>0</v>
      </c>
    </row>
    <row r="30" spans="2:17">
      <c r="B30" s="6" t="s">
        <v>103</v>
      </c>
      <c r="C30" s="6"/>
      <c r="D30" s="17"/>
      <c r="E30" s="6"/>
      <c r="F30" s="6"/>
      <c r="G30" s="6"/>
      <c r="H30" s="6"/>
      <c r="J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1276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83</v>
      </c>
      <c r="J7" s="3" t="s">
        <v>84</v>
      </c>
      <c r="K7" s="3" t="s">
        <v>109</v>
      </c>
      <c r="L7" s="3" t="s">
        <v>43</v>
      </c>
      <c r="M7" s="3" t="s">
        <v>1134</v>
      </c>
      <c r="N7" s="3" t="s">
        <v>112</v>
      </c>
      <c r="O7" s="3" t="s">
        <v>87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88</v>
      </c>
      <c r="J8" s="4" t="s">
        <v>88</v>
      </c>
      <c r="K8" s="4" t="s">
        <v>115</v>
      </c>
      <c r="L8" s="4" t="s">
        <v>116</v>
      </c>
      <c r="M8" s="4" t="s">
        <v>89</v>
      </c>
      <c r="N8" s="4" t="s">
        <v>88</v>
      </c>
      <c r="O8" s="4" t="s">
        <v>88</v>
      </c>
    </row>
    <row r="10" spans="2:15">
      <c r="B10" s="3" t="s">
        <v>1277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1278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1140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1279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1280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900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103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1281</v>
      </c>
    </row>
    <row r="7" spans="2:10">
      <c r="B7" s="3" t="s">
        <v>77</v>
      </c>
      <c r="C7" s="3" t="s">
        <v>1282</v>
      </c>
      <c r="D7" s="3" t="s">
        <v>1283</v>
      </c>
      <c r="E7" s="3" t="s">
        <v>1284</v>
      </c>
      <c r="F7" s="3" t="s">
        <v>82</v>
      </c>
      <c r="G7" s="3" t="s">
        <v>1285</v>
      </c>
      <c r="H7" s="3" t="s">
        <v>112</v>
      </c>
      <c r="I7" s="3" t="s">
        <v>87</v>
      </c>
      <c r="J7" s="3" t="s">
        <v>1286</v>
      </c>
    </row>
    <row r="8" spans="2:10">
      <c r="B8" s="4"/>
      <c r="C8" s="4"/>
      <c r="D8" s="4"/>
      <c r="E8" s="4" t="s">
        <v>114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1287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1288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1289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1290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1291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1289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1290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1292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1134</v>
      </c>
      <c r="J7" s="3" t="s">
        <v>112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1293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rightToLeft="1" workbookViewId="0">
      <selection activeCell="L28" sqref="L28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1294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1134</v>
      </c>
      <c r="J7" s="3" t="s">
        <v>86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1295</v>
      </c>
      <c r="C10" s="12"/>
      <c r="D10" s="3"/>
      <c r="E10" s="3"/>
      <c r="F10" s="3"/>
      <c r="I10" s="9">
        <f>I11+I20</f>
        <v>5181.9199999999992</v>
      </c>
      <c r="J10" s="10">
        <f>I10/$I$10</f>
        <v>1</v>
      </c>
      <c r="K10" s="10">
        <f>I10/'סכום נכסי הקרן'!$C$42</f>
        <v>2.8787708912566298E-3</v>
      </c>
    </row>
    <row r="11" spans="2:11">
      <c r="B11" s="3" t="s">
        <v>91</v>
      </c>
      <c r="C11" s="12"/>
      <c r="D11" s="3"/>
      <c r="E11" s="3"/>
      <c r="F11" s="3"/>
      <c r="I11" s="9">
        <f>I12</f>
        <v>5181.9199999999992</v>
      </c>
      <c r="J11" s="10">
        <f t="shared" ref="J11:J20" si="0">I11/$I$10</f>
        <v>1</v>
      </c>
      <c r="K11" s="10">
        <f>I11/'סכום נכסי הקרן'!$C$42</f>
        <v>2.8787708912566298E-3</v>
      </c>
    </row>
    <row r="12" spans="2:11">
      <c r="B12" s="13" t="s">
        <v>1320</v>
      </c>
      <c r="C12" s="14"/>
      <c r="D12" s="3"/>
      <c r="E12" s="3"/>
      <c r="F12" s="3"/>
      <c r="I12" s="22">
        <f>SUM(I13:I19)</f>
        <v>5181.9199999999992</v>
      </c>
      <c r="J12" s="23">
        <f t="shared" si="0"/>
        <v>1</v>
      </c>
      <c r="K12" s="23">
        <f>I12/'סכום נכסי הקרן'!$C$42</f>
        <v>2.8787708912566298E-3</v>
      </c>
    </row>
    <row r="13" spans="2:11">
      <c r="B13" s="24" t="s">
        <v>1154</v>
      </c>
      <c r="C13" s="25">
        <v>11276790</v>
      </c>
      <c r="D13" s="6" t="s">
        <v>1155</v>
      </c>
      <c r="E13" s="6" t="s">
        <v>168</v>
      </c>
      <c r="F13" s="6" t="s">
        <v>93</v>
      </c>
      <c r="I13" s="26">
        <v>336.49</v>
      </c>
      <c r="J13" s="27">
        <f t="shared" si="0"/>
        <v>6.4935390743199442E-2</v>
      </c>
      <c r="K13" s="27">
        <f>I13/'סכום נכסי הקרן'!$C$42</f>
        <v>1.8693411268389779E-4</v>
      </c>
    </row>
    <row r="14" spans="2:11">
      <c r="B14" s="24" t="s">
        <v>1156</v>
      </c>
      <c r="C14" s="25">
        <v>11008330</v>
      </c>
      <c r="D14" s="6" t="s">
        <v>1155</v>
      </c>
      <c r="E14" s="6" t="s">
        <v>168</v>
      </c>
      <c r="F14" s="6" t="s">
        <v>93</v>
      </c>
      <c r="I14" s="26">
        <v>837.96</v>
      </c>
      <c r="J14" s="27">
        <f t="shared" si="0"/>
        <v>0.16170840151912808</v>
      </c>
      <c r="K14" s="27">
        <f>I14/'סכום נכסי הקרן'!$C$42</f>
        <v>4.6552143916490528E-4</v>
      </c>
    </row>
    <row r="15" spans="2:11">
      <c r="B15" s="24" t="s">
        <v>1157</v>
      </c>
      <c r="C15" s="25">
        <v>11207400</v>
      </c>
      <c r="D15" s="6" t="s">
        <v>1155</v>
      </c>
      <c r="E15" s="6" t="s">
        <v>168</v>
      </c>
      <c r="F15" s="6" t="s">
        <v>93</v>
      </c>
      <c r="I15" s="26">
        <v>2661.51</v>
      </c>
      <c r="J15" s="27">
        <f t="shared" si="0"/>
        <v>0.51361464476487495</v>
      </c>
      <c r="K15" s="27">
        <f>I15/'סכום נכסי הקרן'!$C$42</f>
        <v>1.4785788886722362E-3</v>
      </c>
    </row>
    <row r="16" spans="2:11">
      <c r="B16" s="24" t="s">
        <v>1158</v>
      </c>
      <c r="C16" s="25">
        <v>11311840</v>
      </c>
      <c r="D16" s="6" t="s">
        <v>1155</v>
      </c>
      <c r="E16" s="6" t="s">
        <v>168</v>
      </c>
      <c r="F16" s="6" t="s">
        <v>93</v>
      </c>
      <c r="I16" s="26">
        <v>336.49</v>
      </c>
      <c r="J16" s="27">
        <f t="shared" si="0"/>
        <v>6.4935390743199442E-2</v>
      </c>
      <c r="K16" s="27">
        <f>I16/'סכום נכסי הקרן'!$C$42</f>
        <v>1.8693411268389779E-4</v>
      </c>
    </row>
    <row r="17" spans="2:11">
      <c r="B17" s="24" t="s">
        <v>1159</v>
      </c>
      <c r="C17" s="25">
        <v>11343940</v>
      </c>
      <c r="D17" s="6" t="s">
        <v>1155</v>
      </c>
      <c r="E17" s="6" t="s">
        <v>168</v>
      </c>
      <c r="F17" s="6" t="s">
        <v>93</v>
      </c>
      <c r="I17" s="26">
        <v>336.49</v>
      </c>
      <c r="J17" s="27">
        <f t="shared" si="0"/>
        <v>6.4935390743199442E-2</v>
      </c>
      <c r="K17" s="27">
        <f>I17/'סכום נכסי הקרן'!$C$42</f>
        <v>1.8693411268389779E-4</v>
      </c>
    </row>
    <row r="18" spans="2:11">
      <c r="B18" s="24" t="s">
        <v>1163</v>
      </c>
      <c r="C18" s="25">
        <v>11103780</v>
      </c>
      <c r="D18" s="6" t="s">
        <v>1161</v>
      </c>
      <c r="E18" s="6" t="s">
        <v>168</v>
      </c>
      <c r="F18" s="6" t="s">
        <v>93</v>
      </c>
      <c r="I18" s="26">
        <v>336.49</v>
      </c>
      <c r="J18" s="27">
        <f t="shared" si="0"/>
        <v>6.4935390743199442E-2</v>
      </c>
      <c r="K18" s="27">
        <f>I18/'סכום נכסי הקרן'!$C$42</f>
        <v>1.8693411268389779E-4</v>
      </c>
    </row>
    <row r="19" spans="2:11">
      <c r="B19" s="24" t="s">
        <v>1164</v>
      </c>
      <c r="C19" s="25">
        <v>11256240</v>
      </c>
      <c r="D19" s="6" t="s">
        <v>1161</v>
      </c>
      <c r="E19" s="6" t="s">
        <v>168</v>
      </c>
      <c r="F19" s="6" t="s">
        <v>93</v>
      </c>
      <c r="I19" s="26">
        <v>336.49</v>
      </c>
      <c r="J19" s="27">
        <f t="shared" si="0"/>
        <v>6.4935390743199442E-2</v>
      </c>
      <c r="K19" s="27">
        <f>I19/'סכום נכסי הקרן'!$C$42</f>
        <v>1.8693411268389779E-4</v>
      </c>
    </row>
    <row r="20" spans="2:11">
      <c r="B20" s="3" t="s">
        <v>102</v>
      </c>
      <c r="C20" s="12"/>
      <c r="D20" s="3"/>
      <c r="E20" s="3"/>
      <c r="F20" s="3"/>
      <c r="I20" s="9">
        <v>0</v>
      </c>
      <c r="J20" s="10">
        <f t="shared" si="0"/>
        <v>0</v>
      </c>
      <c r="K20" s="10">
        <f>I20/'סכום נכסי הקרן'!$C$42</f>
        <v>0</v>
      </c>
    </row>
    <row r="24" spans="2:11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rightToLeft="1" workbookViewId="0">
      <selection activeCell="C11" sqref="C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1296</v>
      </c>
    </row>
    <row r="7" spans="2:4">
      <c r="B7" s="3" t="s">
        <v>77</v>
      </c>
      <c r="C7" s="3" t="s">
        <v>1297</v>
      </c>
      <c r="D7" s="3" t="s">
        <v>1298</v>
      </c>
    </row>
    <row r="8" spans="2:4">
      <c r="B8" s="4"/>
      <c r="C8" s="4" t="s">
        <v>89</v>
      </c>
      <c r="D8" s="4" t="s">
        <v>113</v>
      </c>
    </row>
    <row r="10" spans="2:4">
      <c r="B10" s="3" t="s">
        <v>1299</v>
      </c>
      <c r="C10" s="9">
        <f>C11+C13</f>
        <v>88226.194000000003</v>
      </c>
      <c r="D10" s="3"/>
    </row>
    <row r="11" spans="2:4">
      <c r="B11" s="3" t="s">
        <v>91</v>
      </c>
      <c r="C11" s="9">
        <f>C12</f>
        <v>44477.409</v>
      </c>
      <c r="D11" s="3"/>
    </row>
    <row r="12" spans="2:4">
      <c r="B12" s="13" t="s">
        <v>1318</v>
      </c>
      <c r="C12" s="15">
        <f>(15011499+29465910)/1000</f>
        <v>44477.409</v>
      </c>
      <c r="D12" s="3"/>
    </row>
    <row r="13" spans="2:4">
      <c r="B13" s="3" t="s">
        <v>102</v>
      </c>
      <c r="C13" s="9">
        <f>C14</f>
        <v>43748.785000000003</v>
      </c>
    </row>
    <row r="14" spans="2:4">
      <c r="B14" s="13" t="s">
        <v>1319</v>
      </c>
      <c r="C14" s="15">
        <f>43748785/1000</f>
        <v>43748.785000000003</v>
      </c>
    </row>
    <row r="19" spans="2:4">
      <c r="B19" s="6" t="s">
        <v>103</v>
      </c>
      <c r="D19" s="6"/>
    </row>
    <row r="23" spans="2:4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1300</v>
      </c>
    </row>
    <row r="7" spans="2:16">
      <c r="B7" s="3" t="s">
        <v>77</v>
      </c>
      <c r="C7" s="3" t="s">
        <v>78</v>
      </c>
      <c r="D7" s="3" t="s">
        <v>156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1301</v>
      </c>
      <c r="L7" s="3" t="s">
        <v>109</v>
      </c>
      <c r="M7" s="3" t="s">
        <v>1302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1303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1304</v>
      </c>
    </row>
    <row r="7" spans="2:16">
      <c r="B7" s="3" t="s">
        <v>77</v>
      </c>
      <c r="C7" s="3" t="s">
        <v>78</v>
      </c>
      <c r="D7" s="3" t="s">
        <v>156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1301</v>
      </c>
      <c r="L7" s="3" t="s">
        <v>109</v>
      </c>
      <c r="M7" s="3" t="s">
        <v>1302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1305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1307</v>
      </c>
    </row>
    <row r="7" spans="2:16">
      <c r="B7" s="3" t="s">
        <v>77</v>
      </c>
      <c r="C7" s="3" t="s">
        <v>78</v>
      </c>
      <c r="D7" s="3" t="s">
        <v>156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1301</v>
      </c>
      <c r="L7" s="3" t="s">
        <v>109</v>
      </c>
      <c r="M7" s="3" t="s">
        <v>1302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1308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2020-01-12T11:53:03Z</dcterms:created>
  <dcterms:modified xsi:type="dcterms:W3CDTF">2020-01-12T12:56:25Z</dcterms:modified>
</cp:coreProperties>
</file>